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rdp\!fileserver\АКОН\Мониторинг цен ВДГО\"/>
    </mc:Choice>
  </mc:AlternateContent>
  <bookViews>
    <workbookView xWindow="0" yWindow="0" windowWidth="28800" windowHeight="11865" tabRatio="975"/>
  </bookViews>
  <sheets>
    <sheet name="сводный" sheetId="21" r:id="rId1"/>
    <sheet name="1" sheetId="2" r:id="rId2"/>
    <sheet name="2" sheetId="3" r:id="rId3"/>
    <sheet name="3" sheetId="18" r:id="rId4"/>
    <sheet name="4" sheetId="20" r:id="rId5"/>
    <sheet name="5" sheetId="24" r:id="rId6"/>
    <sheet name="6" sheetId="22" r:id="rId7"/>
    <sheet name="7" sheetId="23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19" r:id="rId15"/>
    <sheet name="15" sheetId="31" r:id="rId16"/>
    <sheet name="16" sheetId="33" r:id="rId17"/>
    <sheet name="17" sheetId="34" r:id="rId18"/>
    <sheet name="18" sheetId="35" r:id="rId19"/>
    <sheet name="19" sheetId="36" r:id="rId20"/>
    <sheet name="20" sheetId="37" r:id="rId21"/>
    <sheet name="21" sheetId="38" r:id="rId22"/>
    <sheet name="22" sheetId="39" r:id="rId23"/>
    <sheet name="23" sheetId="40" r:id="rId24"/>
    <sheet name="24" sheetId="41" r:id="rId25"/>
    <sheet name="25" sheetId="42" r:id="rId26"/>
    <sheet name="26" sheetId="43" r:id="rId27"/>
    <sheet name="27" sheetId="44" r:id="rId28"/>
    <sheet name="28" sheetId="45" r:id="rId29"/>
    <sheet name="29" sheetId="46" r:id="rId30"/>
    <sheet name="30" sheetId="47" r:id="rId31"/>
    <sheet name="31" sheetId="48" r:id="rId32"/>
    <sheet name="32" sheetId="49" r:id="rId3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1" l="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" i="21"/>
  <c r="J4" i="2"/>
  <c r="C34" i="21"/>
  <c r="C33" i="21"/>
  <c r="C32" i="21"/>
  <c r="C31" i="21"/>
  <c r="C30" i="21"/>
  <c r="C29" i="21"/>
  <c r="C28" i="21"/>
  <c r="C27" i="21"/>
  <c r="C26" i="21"/>
  <c r="C25" i="21"/>
  <c r="G25" i="21" s="1"/>
  <c r="C24" i="21"/>
  <c r="C23" i="21"/>
  <c r="C22" i="21"/>
  <c r="C21" i="21"/>
  <c r="C20" i="21"/>
  <c r="C19" i="21"/>
  <c r="G19" i="21" s="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G11" i="21"/>
  <c r="E27" i="21"/>
  <c r="C3" i="21"/>
  <c r="B3" i="21"/>
  <c r="J5" i="49"/>
  <c r="J6" i="49"/>
  <c r="J7" i="49"/>
  <c r="J8" i="49"/>
  <c r="J9" i="49"/>
  <c r="J10" i="49"/>
  <c r="J11" i="49"/>
  <c r="J12" i="49"/>
  <c r="J13" i="49"/>
  <c r="J14" i="49"/>
  <c r="J4" i="49"/>
  <c r="J5" i="48"/>
  <c r="J6" i="48"/>
  <c r="J7" i="48"/>
  <c r="J8" i="48"/>
  <c r="J9" i="48"/>
  <c r="J10" i="48"/>
  <c r="J11" i="48"/>
  <c r="J12" i="48"/>
  <c r="J13" i="48"/>
  <c r="J14" i="48"/>
  <c r="J4" i="48"/>
  <c r="J5" i="47"/>
  <c r="J6" i="47"/>
  <c r="J7" i="47"/>
  <c r="J8" i="47"/>
  <c r="J9" i="47"/>
  <c r="J10" i="47"/>
  <c r="J11" i="47"/>
  <c r="J12" i="47"/>
  <c r="J13" i="47"/>
  <c r="J14" i="47"/>
  <c r="J4" i="47"/>
  <c r="J5" i="46"/>
  <c r="J6" i="46"/>
  <c r="J7" i="46"/>
  <c r="J8" i="46"/>
  <c r="J9" i="46"/>
  <c r="J10" i="46"/>
  <c r="J11" i="46"/>
  <c r="J12" i="46"/>
  <c r="J13" i="46"/>
  <c r="J14" i="46"/>
  <c r="J4" i="46"/>
  <c r="J5" i="45"/>
  <c r="J6" i="45"/>
  <c r="J7" i="45"/>
  <c r="J8" i="45"/>
  <c r="J9" i="45"/>
  <c r="J10" i="45"/>
  <c r="J11" i="45"/>
  <c r="J12" i="45"/>
  <c r="J13" i="45"/>
  <c r="J14" i="45"/>
  <c r="J4" i="45"/>
  <c r="J5" i="44"/>
  <c r="J6" i="44"/>
  <c r="J7" i="44"/>
  <c r="J8" i="44"/>
  <c r="J9" i="44"/>
  <c r="J10" i="44"/>
  <c r="J11" i="44"/>
  <c r="J12" i="44"/>
  <c r="J13" i="44"/>
  <c r="J14" i="44"/>
  <c r="J4" i="44"/>
  <c r="J5" i="43"/>
  <c r="J6" i="43"/>
  <c r="J7" i="43"/>
  <c r="J8" i="43"/>
  <c r="J9" i="43"/>
  <c r="J10" i="43"/>
  <c r="J11" i="43"/>
  <c r="J12" i="43"/>
  <c r="J13" i="43"/>
  <c r="J14" i="43"/>
  <c r="J4" i="43"/>
  <c r="J5" i="42"/>
  <c r="J6" i="42"/>
  <c r="J7" i="42"/>
  <c r="J8" i="42"/>
  <c r="J9" i="42"/>
  <c r="J10" i="42"/>
  <c r="J11" i="42"/>
  <c r="J12" i="42"/>
  <c r="J13" i="42"/>
  <c r="J14" i="42"/>
  <c r="J4" i="42"/>
  <c r="J5" i="41"/>
  <c r="J6" i="41"/>
  <c r="J7" i="41"/>
  <c r="J8" i="41"/>
  <c r="J9" i="41"/>
  <c r="J10" i="41"/>
  <c r="J11" i="41"/>
  <c r="J12" i="41"/>
  <c r="J13" i="41"/>
  <c r="J14" i="41"/>
  <c r="J4" i="41"/>
  <c r="J5" i="40"/>
  <c r="J6" i="40"/>
  <c r="J7" i="40"/>
  <c r="J8" i="40"/>
  <c r="J9" i="40"/>
  <c r="J10" i="40"/>
  <c r="J11" i="40"/>
  <c r="J12" i="40"/>
  <c r="J13" i="40"/>
  <c r="J14" i="40"/>
  <c r="J15" i="40"/>
  <c r="J4" i="40"/>
  <c r="J5" i="39"/>
  <c r="J6" i="39"/>
  <c r="J7" i="39"/>
  <c r="J8" i="39"/>
  <c r="J9" i="39"/>
  <c r="J10" i="39"/>
  <c r="J11" i="39"/>
  <c r="J12" i="39"/>
  <c r="J13" i="39"/>
  <c r="J14" i="39"/>
  <c r="J4" i="39"/>
  <c r="J5" i="38"/>
  <c r="J6" i="38"/>
  <c r="J7" i="38"/>
  <c r="J8" i="38"/>
  <c r="J9" i="38"/>
  <c r="J10" i="38"/>
  <c r="J11" i="38"/>
  <c r="J12" i="38"/>
  <c r="J13" i="38"/>
  <c r="J14" i="38"/>
  <c r="J4" i="38"/>
  <c r="J5" i="37"/>
  <c r="J6" i="37"/>
  <c r="J7" i="37"/>
  <c r="J8" i="37"/>
  <c r="J9" i="37"/>
  <c r="J10" i="37"/>
  <c r="J11" i="37"/>
  <c r="J12" i="37"/>
  <c r="J13" i="37"/>
  <c r="J14" i="37"/>
  <c r="J4" i="37"/>
  <c r="J5" i="36"/>
  <c r="J6" i="36"/>
  <c r="J7" i="36"/>
  <c r="J8" i="36"/>
  <c r="J9" i="36"/>
  <c r="J10" i="36"/>
  <c r="J11" i="36"/>
  <c r="J12" i="36"/>
  <c r="J13" i="36"/>
  <c r="J14" i="36"/>
  <c r="J4" i="36"/>
  <c r="J5" i="35"/>
  <c r="J6" i="35"/>
  <c r="J7" i="35"/>
  <c r="J8" i="35"/>
  <c r="J9" i="35"/>
  <c r="J10" i="35"/>
  <c r="J11" i="35"/>
  <c r="J12" i="35"/>
  <c r="J13" i="35"/>
  <c r="J14" i="35"/>
  <c r="J4" i="35"/>
  <c r="J5" i="34"/>
  <c r="J6" i="34"/>
  <c r="J7" i="34"/>
  <c r="J8" i="34"/>
  <c r="J9" i="34"/>
  <c r="J10" i="34"/>
  <c r="J11" i="34"/>
  <c r="J12" i="34"/>
  <c r="J13" i="34"/>
  <c r="J14" i="34"/>
  <c r="J4" i="34"/>
  <c r="J5" i="33"/>
  <c r="J6" i="33"/>
  <c r="J7" i="33"/>
  <c r="J8" i="33"/>
  <c r="J9" i="33"/>
  <c r="J10" i="33"/>
  <c r="J11" i="33"/>
  <c r="J12" i="33"/>
  <c r="J13" i="33"/>
  <c r="J14" i="33"/>
  <c r="J4" i="33"/>
  <c r="J5" i="31"/>
  <c r="J6" i="31"/>
  <c r="J7" i="31"/>
  <c r="J8" i="31"/>
  <c r="J9" i="31"/>
  <c r="J10" i="31"/>
  <c r="J11" i="31"/>
  <c r="J12" i="31"/>
  <c r="J13" i="31"/>
  <c r="J14" i="31"/>
  <c r="J4" i="31"/>
  <c r="J5" i="19"/>
  <c r="J6" i="19"/>
  <c r="J7" i="19"/>
  <c r="J8" i="19"/>
  <c r="J9" i="19"/>
  <c r="J10" i="19"/>
  <c r="J11" i="19"/>
  <c r="J12" i="19"/>
  <c r="J13" i="19"/>
  <c r="J14" i="19"/>
  <c r="J4" i="19"/>
  <c r="J5" i="30"/>
  <c r="J6" i="30"/>
  <c r="J7" i="30"/>
  <c r="J8" i="30"/>
  <c r="J9" i="30"/>
  <c r="J10" i="30"/>
  <c r="J11" i="30"/>
  <c r="J12" i="30"/>
  <c r="J13" i="30"/>
  <c r="J14" i="30"/>
  <c r="J4" i="30"/>
  <c r="J5" i="29"/>
  <c r="J6" i="29"/>
  <c r="J7" i="29"/>
  <c r="J8" i="29"/>
  <c r="J9" i="29"/>
  <c r="J10" i="29"/>
  <c r="J11" i="29"/>
  <c r="J12" i="29"/>
  <c r="J13" i="29"/>
  <c r="J14" i="29"/>
  <c r="J4" i="29"/>
  <c r="J4" i="28"/>
  <c r="J5" i="27"/>
  <c r="J6" i="27"/>
  <c r="J7" i="27"/>
  <c r="J8" i="27"/>
  <c r="J9" i="27"/>
  <c r="J10" i="27"/>
  <c r="J11" i="27"/>
  <c r="J12" i="27"/>
  <c r="J13" i="27"/>
  <c r="J14" i="27"/>
  <c r="J4" i="27"/>
  <c r="J5" i="26"/>
  <c r="J6" i="26"/>
  <c r="J7" i="26"/>
  <c r="J8" i="26"/>
  <c r="J9" i="26"/>
  <c r="J10" i="26"/>
  <c r="J11" i="26"/>
  <c r="J12" i="26"/>
  <c r="J13" i="26"/>
  <c r="J14" i="26"/>
  <c r="J4" i="26"/>
  <c r="J5" i="25"/>
  <c r="J6" i="25"/>
  <c r="J7" i="25"/>
  <c r="J8" i="25"/>
  <c r="J9" i="25"/>
  <c r="J10" i="25"/>
  <c r="J11" i="25"/>
  <c r="J12" i="25"/>
  <c r="J13" i="25"/>
  <c r="J14" i="25"/>
  <c r="J4" i="25"/>
  <c r="J5" i="23"/>
  <c r="J6" i="23"/>
  <c r="J7" i="23"/>
  <c r="J8" i="23"/>
  <c r="J9" i="23"/>
  <c r="J10" i="23"/>
  <c r="J11" i="23"/>
  <c r="J12" i="23"/>
  <c r="J13" i="23"/>
  <c r="J14" i="23"/>
  <c r="J4" i="23"/>
  <c r="J5" i="22"/>
  <c r="J6" i="22"/>
  <c r="J7" i="22"/>
  <c r="J8" i="22"/>
  <c r="J9" i="22"/>
  <c r="J10" i="22"/>
  <c r="J11" i="22"/>
  <c r="J12" i="22"/>
  <c r="J13" i="22"/>
  <c r="J14" i="22"/>
  <c r="J4" i="22"/>
  <c r="J5" i="24"/>
  <c r="J6" i="24"/>
  <c r="J7" i="24"/>
  <c r="J8" i="24"/>
  <c r="J9" i="24"/>
  <c r="J10" i="24"/>
  <c r="J11" i="24"/>
  <c r="J12" i="24"/>
  <c r="J13" i="24"/>
  <c r="J14" i="24"/>
  <c r="J4" i="24"/>
  <c r="J5" i="20"/>
  <c r="J6" i="20"/>
  <c r="J7" i="20"/>
  <c r="J8" i="20"/>
  <c r="J9" i="20"/>
  <c r="J10" i="20"/>
  <c r="J11" i="20"/>
  <c r="J12" i="20"/>
  <c r="J13" i="20"/>
  <c r="J14" i="20"/>
  <c r="J4" i="20"/>
  <c r="J5" i="18"/>
  <c r="J6" i="18"/>
  <c r="J7" i="18"/>
  <c r="J8" i="18"/>
  <c r="J9" i="18"/>
  <c r="J10" i="18"/>
  <c r="J11" i="18"/>
  <c r="J12" i="18"/>
  <c r="J13" i="18"/>
  <c r="J14" i="18"/>
  <c r="J4" i="18"/>
  <c r="J5" i="3"/>
  <c r="J6" i="3"/>
  <c r="J7" i="3"/>
  <c r="J8" i="3"/>
  <c r="J9" i="3"/>
  <c r="J10" i="3"/>
  <c r="J11" i="3"/>
  <c r="J12" i="3"/>
  <c r="J13" i="3"/>
  <c r="J14" i="3"/>
  <c r="J4" i="3"/>
  <c r="J5" i="2"/>
  <c r="J6" i="2"/>
  <c r="J7" i="2"/>
  <c r="J8" i="2"/>
  <c r="J9" i="2"/>
  <c r="J10" i="2"/>
  <c r="J11" i="2"/>
  <c r="J12" i="2"/>
  <c r="J13" i="2"/>
  <c r="J14" i="2"/>
  <c r="J5" i="28"/>
  <c r="J6" i="28"/>
  <c r="J7" i="28"/>
  <c r="J8" i="28"/>
  <c r="J9" i="28"/>
  <c r="J10" i="28"/>
  <c r="J11" i="28"/>
  <c r="J12" i="28"/>
  <c r="J13" i="28"/>
  <c r="J14" i="28"/>
  <c r="F13" i="30"/>
  <c r="F12" i="30"/>
  <c r="F11" i="30"/>
  <c r="F10" i="30"/>
  <c r="F9" i="30"/>
  <c r="F8" i="30"/>
  <c r="F7" i="30"/>
  <c r="F6" i="30"/>
  <c r="F5" i="30"/>
  <c r="F4" i="30"/>
  <c r="F13" i="35"/>
  <c r="F12" i="35"/>
  <c r="F11" i="35"/>
  <c r="F10" i="35"/>
  <c r="F9" i="35"/>
  <c r="F8" i="35"/>
  <c r="F7" i="35"/>
  <c r="F6" i="35"/>
  <c r="F5" i="35"/>
  <c r="F4" i="35"/>
  <c r="F14" i="35" s="1"/>
  <c r="F13" i="38"/>
  <c r="F12" i="38"/>
  <c r="F11" i="38"/>
  <c r="F10" i="38"/>
  <c r="F9" i="38"/>
  <c r="F8" i="38"/>
  <c r="F7" i="38"/>
  <c r="F6" i="38"/>
  <c r="F5" i="38"/>
  <c r="F4" i="38"/>
  <c r="F14" i="38" s="1"/>
  <c r="I14" i="47"/>
  <c r="F13" i="44"/>
  <c r="F12" i="44"/>
  <c r="F11" i="44"/>
  <c r="F10" i="44"/>
  <c r="F9" i="44"/>
  <c r="F8" i="44"/>
  <c r="F7" i="44"/>
  <c r="F6" i="44"/>
  <c r="F5" i="44"/>
  <c r="F4" i="44"/>
  <c r="I4" i="44"/>
  <c r="I5" i="44"/>
  <c r="I6" i="44"/>
  <c r="I7" i="44"/>
  <c r="I8" i="44"/>
  <c r="I9" i="44"/>
  <c r="I10" i="44"/>
  <c r="I11" i="44"/>
  <c r="I12" i="44"/>
  <c r="I13" i="44"/>
  <c r="I14" i="48"/>
  <c r="G4" i="21"/>
  <c r="G5" i="21"/>
  <c r="G6" i="21"/>
  <c r="G7" i="21"/>
  <c r="G8" i="21"/>
  <c r="G9" i="21"/>
  <c r="G10" i="21"/>
  <c r="G12" i="21"/>
  <c r="G13" i="21"/>
  <c r="G14" i="21"/>
  <c r="G15" i="21"/>
  <c r="G16" i="21"/>
  <c r="G17" i="21"/>
  <c r="G18" i="21"/>
  <c r="G21" i="21"/>
  <c r="G22" i="21"/>
  <c r="G24" i="21"/>
  <c r="G26" i="21"/>
  <c r="G28" i="21"/>
  <c r="G30" i="21"/>
  <c r="G31" i="21"/>
  <c r="E4" i="21"/>
  <c r="E5" i="21"/>
  <c r="E6" i="21"/>
  <c r="E7" i="21"/>
  <c r="E8" i="21"/>
  <c r="E9" i="21"/>
  <c r="E10" i="21"/>
  <c r="E12" i="21"/>
  <c r="E13" i="21"/>
  <c r="E14" i="21"/>
  <c r="E15" i="21"/>
  <c r="E16" i="21"/>
  <c r="E17" i="21"/>
  <c r="E18" i="21"/>
  <c r="E21" i="21"/>
  <c r="E22" i="21"/>
  <c r="E24" i="21"/>
  <c r="E25" i="21"/>
  <c r="E26" i="21"/>
  <c r="E28" i="21"/>
  <c r="E30" i="21"/>
  <c r="E31" i="21"/>
  <c r="E19" i="21" l="1"/>
  <c r="E11" i="21"/>
  <c r="F14" i="44"/>
  <c r="F25" i="21"/>
  <c r="F22" i="21"/>
  <c r="F21" i="21"/>
  <c r="F18" i="21"/>
  <c r="F9" i="21"/>
  <c r="D25" i="21"/>
  <c r="D23" i="21"/>
  <c r="E23" i="21" s="1"/>
  <c r="D22" i="21"/>
  <c r="D17" i="21"/>
  <c r="D15" i="21"/>
  <c r="D13" i="21"/>
  <c r="D11" i="21"/>
  <c r="F14" i="46"/>
  <c r="F13" i="46"/>
  <c r="F12" i="46"/>
  <c r="F11" i="46"/>
  <c r="F10" i="46"/>
  <c r="F9" i="46"/>
  <c r="F8" i="46"/>
  <c r="F7" i="46"/>
  <c r="F6" i="46"/>
  <c r="F5" i="46"/>
  <c r="F4" i="46"/>
  <c r="I13" i="43"/>
  <c r="I12" i="43"/>
  <c r="I11" i="43"/>
  <c r="I10" i="43"/>
  <c r="I9" i="43"/>
  <c r="I8" i="43"/>
  <c r="I7" i="43"/>
  <c r="I6" i="43"/>
  <c r="I5" i="43"/>
  <c r="I4" i="43"/>
  <c r="F13" i="42"/>
  <c r="F14" i="40"/>
  <c r="F12" i="40"/>
  <c r="I6" i="40"/>
  <c r="I7" i="40"/>
  <c r="I8" i="40"/>
  <c r="I9" i="40"/>
  <c r="I10" i="40"/>
  <c r="I11" i="40"/>
  <c r="I12" i="40"/>
  <c r="I13" i="40"/>
  <c r="I14" i="40"/>
  <c r="I5" i="40"/>
  <c r="I4" i="41"/>
  <c r="I5" i="41"/>
  <c r="I6" i="41"/>
  <c r="I7" i="41"/>
  <c r="I14" i="41" s="1"/>
  <c r="I8" i="41"/>
  <c r="I9" i="41"/>
  <c r="I10" i="41"/>
  <c r="I11" i="41"/>
  <c r="I12" i="41"/>
  <c r="I13" i="41"/>
  <c r="F6" i="43"/>
  <c r="F5" i="43"/>
  <c r="F4" i="43"/>
  <c r="F7" i="43"/>
  <c r="I13" i="38"/>
  <c r="I12" i="38"/>
  <c r="I11" i="38"/>
  <c r="I10" i="38"/>
  <c r="I9" i="38"/>
  <c r="I8" i="38"/>
  <c r="I7" i="38"/>
  <c r="I6" i="38"/>
  <c r="I5" i="38"/>
  <c r="I4" i="38"/>
  <c r="I14" i="38" s="1"/>
  <c r="F23" i="21" s="1"/>
  <c r="F8" i="33"/>
  <c r="F7" i="33"/>
  <c r="F6" i="33"/>
  <c r="F5" i="33"/>
  <c r="F4" i="33"/>
  <c r="I14" i="27"/>
  <c r="F14" i="27"/>
  <c r="I13" i="27"/>
  <c r="I12" i="27"/>
  <c r="I11" i="27"/>
  <c r="I10" i="27"/>
  <c r="I9" i="27"/>
  <c r="I8" i="27"/>
  <c r="I7" i="27"/>
  <c r="I6" i="27"/>
  <c r="I5" i="27"/>
  <c r="I4" i="27"/>
  <c r="F13" i="27"/>
  <c r="F12" i="27"/>
  <c r="F11" i="27"/>
  <c r="F10" i="27"/>
  <c r="F9" i="27"/>
  <c r="F8" i="27"/>
  <c r="F7" i="27"/>
  <c r="F6" i="27"/>
  <c r="F5" i="27"/>
  <c r="F4" i="27"/>
  <c r="F14" i="26"/>
  <c r="I13" i="25"/>
  <c r="I12" i="25"/>
  <c r="I11" i="25"/>
  <c r="I10" i="25"/>
  <c r="I9" i="25"/>
  <c r="I8" i="25"/>
  <c r="I7" i="25"/>
  <c r="I6" i="25"/>
  <c r="I5" i="25"/>
  <c r="I4" i="25"/>
  <c r="F14" i="22"/>
  <c r="F13" i="22"/>
  <c r="F12" i="22"/>
  <c r="F11" i="22"/>
  <c r="F10" i="22"/>
  <c r="F9" i="22"/>
  <c r="F8" i="22"/>
  <c r="F7" i="22"/>
  <c r="F6" i="22"/>
  <c r="F5" i="22"/>
  <c r="F4" i="22"/>
  <c r="F14" i="2"/>
  <c r="G23" i="21" l="1"/>
  <c r="D20" i="21"/>
  <c r="E20" i="21" s="1"/>
  <c r="F28" i="21"/>
  <c r="I14" i="43"/>
  <c r="F13" i="43"/>
  <c r="F12" i="43"/>
  <c r="F11" i="43"/>
  <c r="F10" i="43"/>
  <c r="F9" i="43"/>
  <c r="F8" i="43"/>
  <c r="F14" i="43" l="1"/>
  <c r="I14" i="25" l="1"/>
  <c r="F10" i="21" s="1"/>
  <c r="F13" i="34" l="1"/>
  <c r="F12" i="34"/>
  <c r="F11" i="34"/>
  <c r="F10" i="34"/>
  <c r="F9" i="34"/>
  <c r="F8" i="34"/>
  <c r="F7" i="34"/>
  <c r="F6" i="34"/>
  <c r="F5" i="34"/>
  <c r="F4" i="34"/>
  <c r="B14" i="21" l="1"/>
  <c r="B34" i="21" l="1"/>
  <c r="F13" i="49"/>
  <c r="F11" i="49"/>
  <c r="F6" i="49"/>
  <c r="F5" i="49"/>
  <c r="I13" i="49"/>
  <c r="I12" i="49"/>
  <c r="F12" i="49"/>
  <c r="I11" i="49"/>
  <c r="I10" i="49"/>
  <c r="F10" i="49"/>
  <c r="I9" i="49"/>
  <c r="F9" i="49"/>
  <c r="I8" i="49"/>
  <c r="F8" i="49"/>
  <c r="I7" i="49"/>
  <c r="F7" i="49"/>
  <c r="I6" i="49"/>
  <c r="I5" i="49"/>
  <c r="I4" i="49"/>
  <c r="F4" i="49"/>
  <c r="F33" i="21"/>
  <c r="B33" i="21"/>
  <c r="B32" i="21"/>
  <c r="D31" i="21"/>
  <c r="B31" i="21"/>
  <c r="I13" i="46"/>
  <c r="I12" i="46"/>
  <c r="I11" i="46"/>
  <c r="I10" i="46"/>
  <c r="I9" i="46"/>
  <c r="I8" i="46"/>
  <c r="I7" i="46"/>
  <c r="I6" i="46"/>
  <c r="I5" i="46"/>
  <c r="I4" i="46"/>
  <c r="F12" i="21"/>
  <c r="G33" i="21" l="1"/>
  <c r="I14" i="49"/>
  <c r="F14" i="49"/>
  <c r="D34" i="21" s="1"/>
  <c r="E34" i="21" s="1"/>
  <c r="D8" i="21"/>
  <c r="I4" i="22"/>
  <c r="I13" i="47"/>
  <c r="F13" i="47"/>
  <c r="I12" i="47"/>
  <c r="F12" i="47"/>
  <c r="I11" i="47"/>
  <c r="F11" i="47"/>
  <c r="I10" i="47"/>
  <c r="F10" i="47"/>
  <c r="I9" i="47"/>
  <c r="F9" i="47"/>
  <c r="I8" i="47"/>
  <c r="F8" i="47"/>
  <c r="I7" i="47"/>
  <c r="F7" i="47"/>
  <c r="I6" i="47"/>
  <c r="F6" i="47"/>
  <c r="I5" i="47"/>
  <c r="F5" i="47"/>
  <c r="I4" i="47"/>
  <c r="F4" i="47"/>
  <c r="I14" i="46"/>
  <c r="B30" i="21"/>
  <c r="I13" i="45"/>
  <c r="F13" i="45"/>
  <c r="I12" i="45"/>
  <c r="F12" i="45"/>
  <c r="I11" i="45"/>
  <c r="F11" i="45"/>
  <c r="I10" i="45"/>
  <c r="F10" i="45"/>
  <c r="I9" i="45"/>
  <c r="F9" i="45"/>
  <c r="I8" i="45"/>
  <c r="F8" i="45"/>
  <c r="I7" i="45"/>
  <c r="F7" i="45"/>
  <c r="I6" i="45"/>
  <c r="F6" i="45"/>
  <c r="I5" i="45"/>
  <c r="F5" i="45"/>
  <c r="I4" i="45"/>
  <c r="I14" i="45" s="1"/>
  <c r="F30" i="21" s="1"/>
  <c r="F4" i="45"/>
  <c r="F34" i="21" l="1"/>
  <c r="F14" i="48"/>
  <c r="F31" i="21"/>
  <c r="F14" i="45"/>
  <c r="F14" i="47"/>
  <c r="D32" i="21" s="1"/>
  <c r="E32" i="21" s="1"/>
  <c r="F32" i="21" l="1"/>
  <c r="G34" i="21"/>
  <c r="G32" i="21"/>
  <c r="D33" i="21"/>
  <c r="D30" i="21"/>
  <c r="I13" i="19"/>
  <c r="I12" i="19"/>
  <c r="I11" i="19"/>
  <c r="I10" i="19"/>
  <c r="I9" i="19"/>
  <c r="I8" i="19"/>
  <c r="I7" i="19"/>
  <c r="I6" i="19"/>
  <c r="I5" i="19"/>
  <c r="I4" i="19"/>
  <c r="E33" i="21" l="1"/>
  <c r="D29" i="21"/>
  <c r="E29" i="21" s="1"/>
  <c r="B29" i="21"/>
  <c r="I14" i="44" l="1"/>
  <c r="D28" i="21"/>
  <c r="B28" i="21"/>
  <c r="F29" i="21" l="1"/>
  <c r="B27" i="21"/>
  <c r="F4" i="42"/>
  <c r="I4" i="42"/>
  <c r="F5" i="42"/>
  <c r="I5" i="42"/>
  <c r="F6" i="42"/>
  <c r="I6" i="42"/>
  <c r="F7" i="42"/>
  <c r="I7" i="42"/>
  <c r="F8" i="42"/>
  <c r="I8" i="42"/>
  <c r="F9" i="42"/>
  <c r="I9" i="42"/>
  <c r="F10" i="42"/>
  <c r="I10" i="42"/>
  <c r="F11" i="42"/>
  <c r="I11" i="42"/>
  <c r="F12" i="42"/>
  <c r="I12" i="42"/>
  <c r="I13" i="42"/>
  <c r="I14" i="42"/>
  <c r="B26" i="21"/>
  <c r="F4" i="41"/>
  <c r="F26" i="21"/>
  <c r="F5" i="41"/>
  <c r="F6" i="41"/>
  <c r="F7" i="41"/>
  <c r="F8" i="41"/>
  <c r="F9" i="41"/>
  <c r="F10" i="41"/>
  <c r="F11" i="41"/>
  <c r="F12" i="41"/>
  <c r="F13" i="41"/>
  <c r="F27" i="21" l="1"/>
  <c r="G29" i="21"/>
  <c r="F14" i="42"/>
  <c r="F14" i="41"/>
  <c r="B25" i="21"/>
  <c r="F4" i="40"/>
  <c r="I4" i="40"/>
  <c r="F5" i="40"/>
  <c r="F6" i="40"/>
  <c r="F7" i="40"/>
  <c r="F8" i="40"/>
  <c r="F9" i="40"/>
  <c r="F10" i="40"/>
  <c r="F11" i="40"/>
  <c r="F13" i="40"/>
  <c r="G27" i="21" l="1"/>
  <c r="D27" i="21"/>
  <c r="D26" i="21"/>
  <c r="I15" i="40"/>
  <c r="F15" i="40"/>
  <c r="B24" i="21"/>
  <c r="F4" i="39"/>
  <c r="I4" i="39"/>
  <c r="F5" i="39"/>
  <c r="F14" i="39" s="1"/>
  <c r="I5" i="39"/>
  <c r="F6" i="39"/>
  <c r="I6" i="39"/>
  <c r="F7" i="39"/>
  <c r="I7" i="39"/>
  <c r="F8" i="39"/>
  <c r="I8" i="39"/>
  <c r="F9" i="39"/>
  <c r="I9" i="39"/>
  <c r="F10" i="39"/>
  <c r="I10" i="39"/>
  <c r="F11" i="39"/>
  <c r="I11" i="39"/>
  <c r="F12" i="39"/>
  <c r="I12" i="39"/>
  <c r="F13" i="39"/>
  <c r="I13" i="39"/>
  <c r="I14" i="39" l="1"/>
  <c r="F24" i="21" s="1"/>
  <c r="D24" i="21"/>
  <c r="D12" i="21"/>
  <c r="B23" i="21" l="1"/>
  <c r="B22" i="21"/>
  <c r="F4" i="37"/>
  <c r="I4" i="37"/>
  <c r="I14" i="37" s="1"/>
  <c r="F5" i="37"/>
  <c r="I5" i="37"/>
  <c r="F6" i="37"/>
  <c r="I6" i="37"/>
  <c r="F7" i="37"/>
  <c r="I7" i="37"/>
  <c r="F8" i="37"/>
  <c r="I8" i="37"/>
  <c r="F9" i="37"/>
  <c r="I9" i="37"/>
  <c r="F10" i="37"/>
  <c r="I10" i="37"/>
  <c r="F11" i="37"/>
  <c r="I11" i="37"/>
  <c r="F12" i="37"/>
  <c r="I12" i="37"/>
  <c r="F13" i="37"/>
  <c r="I13" i="37"/>
  <c r="F14" i="37" l="1"/>
  <c r="B21" i="21" l="1"/>
  <c r="I13" i="36"/>
  <c r="I12" i="36"/>
  <c r="I11" i="36"/>
  <c r="I10" i="36"/>
  <c r="I9" i="36"/>
  <c r="I8" i="36"/>
  <c r="I7" i="36"/>
  <c r="I6" i="36"/>
  <c r="I5" i="36"/>
  <c r="I4" i="36"/>
  <c r="F13" i="36"/>
  <c r="F12" i="36"/>
  <c r="F11" i="36"/>
  <c r="F10" i="36"/>
  <c r="F9" i="36"/>
  <c r="F8" i="36"/>
  <c r="F7" i="36"/>
  <c r="F6" i="36"/>
  <c r="F5" i="36"/>
  <c r="F4" i="36"/>
  <c r="F13" i="19"/>
  <c r="F11" i="19"/>
  <c r="F8" i="19"/>
  <c r="F6" i="19"/>
  <c r="F6" i="24"/>
  <c r="F4" i="24"/>
  <c r="F12" i="19"/>
  <c r="F10" i="19"/>
  <c r="F9" i="19"/>
  <c r="F7" i="19"/>
  <c r="F5" i="19"/>
  <c r="F4" i="19"/>
  <c r="F14" i="19" s="1"/>
  <c r="D16" i="21" s="1"/>
  <c r="B4" i="21"/>
  <c r="I14" i="36" l="1"/>
  <c r="F14" i="36"/>
  <c r="D21" i="21" s="1"/>
  <c r="I14" i="19"/>
  <c r="F16" i="21" s="1"/>
  <c r="B20" i="21"/>
  <c r="I13" i="35"/>
  <c r="I12" i="35"/>
  <c r="I11" i="35"/>
  <c r="I10" i="35"/>
  <c r="I9" i="35"/>
  <c r="I8" i="35"/>
  <c r="I7" i="35"/>
  <c r="I6" i="35"/>
  <c r="I5" i="35"/>
  <c r="I4" i="35"/>
  <c r="B19" i="21"/>
  <c r="I13" i="34"/>
  <c r="I12" i="34"/>
  <c r="I11" i="34"/>
  <c r="I10" i="34"/>
  <c r="I9" i="34"/>
  <c r="I8" i="34"/>
  <c r="I7" i="34"/>
  <c r="I6" i="34"/>
  <c r="I5" i="34"/>
  <c r="I4" i="34"/>
  <c r="B18" i="21"/>
  <c r="B17" i="21"/>
  <c r="B15" i="21"/>
  <c r="B13" i="21"/>
  <c r="B12" i="21"/>
  <c r="F9" i="33"/>
  <c r="F10" i="33"/>
  <c r="F11" i="33"/>
  <c r="F12" i="33"/>
  <c r="F13" i="33"/>
  <c r="I14" i="33"/>
  <c r="I13" i="31"/>
  <c r="I8" i="31"/>
  <c r="I5" i="31"/>
  <c r="I4" i="31"/>
  <c r="F13" i="31"/>
  <c r="I12" i="31"/>
  <c r="F12" i="31"/>
  <c r="I11" i="31"/>
  <c r="F11" i="31"/>
  <c r="I10" i="31"/>
  <c r="F10" i="31"/>
  <c r="I9" i="31"/>
  <c r="F9" i="31"/>
  <c r="F8" i="31"/>
  <c r="I7" i="31"/>
  <c r="F7" i="31"/>
  <c r="I6" i="31"/>
  <c r="F6" i="31"/>
  <c r="F5" i="31"/>
  <c r="F4" i="31"/>
  <c r="I13" i="30"/>
  <c r="I12" i="30"/>
  <c r="I11" i="30"/>
  <c r="I10" i="30"/>
  <c r="I9" i="30"/>
  <c r="I8" i="30"/>
  <c r="I7" i="30"/>
  <c r="I6" i="30"/>
  <c r="I5" i="30"/>
  <c r="I4" i="30"/>
  <c r="I13" i="29"/>
  <c r="F13" i="29"/>
  <c r="I12" i="29"/>
  <c r="F12" i="29"/>
  <c r="I11" i="29"/>
  <c r="F11" i="29"/>
  <c r="I10" i="29"/>
  <c r="F10" i="29"/>
  <c r="I9" i="29"/>
  <c r="F9" i="29"/>
  <c r="I8" i="29"/>
  <c r="F8" i="29"/>
  <c r="I7" i="29"/>
  <c r="F7" i="29"/>
  <c r="I6" i="29"/>
  <c r="F6" i="29"/>
  <c r="I5" i="29"/>
  <c r="F5" i="29"/>
  <c r="I4" i="29"/>
  <c r="F4" i="29"/>
  <c r="F14" i="29" s="1"/>
  <c r="I13" i="28"/>
  <c r="F13" i="28"/>
  <c r="I12" i="28"/>
  <c r="F12" i="28"/>
  <c r="I11" i="28"/>
  <c r="F11" i="28"/>
  <c r="I10" i="28"/>
  <c r="F10" i="28"/>
  <c r="I9" i="28"/>
  <c r="F9" i="28"/>
  <c r="I8" i="28"/>
  <c r="F8" i="28"/>
  <c r="I7" i="28"/>
  <c r="F7" i="28"/>
  <c r="I6" i="28"/>
  <c r="F6" i="28"/>
  <c r="I5" i="28"/>
  <c r="F5" i="28"/>
  <c r="I4" i="28"/>
  <c r="F4" i="28"/>
  <c r="B11" i="21"/>
  <c r="I7" i="26"/>
  <c r="I8" i="26"/>
  <c r="I9" i="26"/>
  <c r="I10" i="26"/>
  <c r="I11" i="26"/>
  <c r="I12" i="26"/>
  <c r="I13" i="26"/>
  <c r="F5" i="26"/>
  <c r="F6" i="26"/>
  <c r="F7" i="26"/>
  <c r="F8" i="26"/>
  <c r="F9" i="26"/>
  <c r="F10" i="26"/>
  <c r="F11" i="26"/>
  <c r="F12" i="26"/>
  <c r="F13" i="26"/>
  <c r="F4" i="26"/>
  <c r="I6" i="26"/>
  <c r="I5" i="26"/>
  <c r="I4" i="26"/>
  <c r="B10" i="21"/>
  <c r="B7" i="21"/>
  <c r="B9" i="21"/>
  <c r="B8" i="21"/>
  <c r="B6" i="21"/>
  <c r="B16" i="21"/>
  <c r="B5" i="21"/>
  <c r="D3" i="21"/>
  <c r="E3" i="21" s="1"/>
  <c r="F4" i="25"/>
  <c r="F5" i="25"/>
  <c r="F6" i="25"/>
  <c r="F7" i="25"/>
  <c r="F8" i="25"/>
  <c r="F9" i="25"/>
  <c r="F10" i="25"/>
  <c r="F11" i="25"/>
  <c r="F12" i="25"/>
  <c r="F13" i="25"/>
  <c r="F14" i="31" l="1"/>
  <c r="I14" i="31"/>
  <c r="D14" i="21"/>
  <c r="F14" i="25"/>
  <c r="F14" i="34"/>
  <c r="F14" i="28"/>
  <c r="I14" i="35"/>
  <c r="I14" i="34"/>
  <c r="F19" i="21" s="1"/>
  <c r="F14" i="33"/>
  <c r="I14" i="30"/>
  <c r="I14" i="29"/>
  <c r="F14" i="21" s="1"/>
  <c r="I14" i="28"/>
  <c r="I14" i="26"/>
  <c r="I13" i="24"/>
  <c r="F13" i="24"/>
  <c r="I12" i="24"/>
  <c r="F12" i="24"/>
  <c r="I11" i="24"/>
  <c r="F11" i="24"/>
  <c r="I10" i="24"/>
  <c r="F10" i="24"/>
  <c r="I9" i="24"/>
  <c r="F9" i="24"/>
  <c r="I8" i="24"/>
  <c r="F8" i="24"/>
  <c r="I7" i="24"/>
  <c r="F7" i="24"/>
  <c r="I6" i="24"/>
  <c r="I5" i="24"/>
  <c r="F5" i="24"/>
  <c r="I4" i="24"/>
  <c r="F20" i="21" l="1"/>
  <c r="D19" i="21"/>
  <c r="D18" i="21"/>
  <c r="F17" i="21"/>
  <c r="F15" i="21"/>
  <c r="F13" i="21"/>
  <c r="F11" i="21"/>
  <c r="D10" i="21"/>
  <c r="F14" i="24"/>
  <c r="D7" i="21" s="1"/>
  <c r="I14" i="24"/>
  <c r="F4" i="23"/>
  <c r="F5" i="23"/>
  <c r="F6" i="23"/>
  <c r="F7" i="23"/>
  <c r="F8" i="23"/>
  <c r="F9" i="23"/>
  <c r="F10" i="23"/>
  <c r="F11" i="23"/>
  <c r="F12" i="23"/>
  <c r="F13" i="23"/>
  <c r="I14" i="23"/>
  <c r="G20" i="21" l="1"/>
  <c r="F7" i="21"/>
  <c r="F14" i="23"/>
  <c r="I13" i="22"/>
  <c r="I12" i="22"/>
  <c r="I11" i="22"/>
  <c r="I10" i="22"/>
  <c r="I9" i="22"/>
  <c r="I8" i="22"/>
  <c r="I7" i="22"/>
  <c r="I6" i="22"/>
  <c r="I5" i="22"/>
  <c r="D9" i="21" l="1"/>
  <c r="I14" i="22"/>
  <c r="A4" i="21"/>
  <c r="A5" i="21" s="1"/>
  <c r="I13" i="20"/>
  <c r="F13" i="20"/>
  <c r="I12" i="20"/>
  <c r="F12" i="20"/>
  <c r="I11" i="20"/>
  <c r="F11" i="20"/>
  <c r="I10" i="20"/>
  <c r="F10" i="20"/>
  <c r="I9" i="20"/>
  <c r="F9" i="20"/>
  <c r="I8" i="20"/>
  <c r="F8" i="20"/>
  <c r="I7" i="20"/>
  <c r="F7" i="20"/>
  <c r="I6" i="20"/>
  <c r="F6" i="20"/>
  <c r="I5" i="20"/>
  <c r="F5" i="20"/>
  <c r="I4" i="20"/>
  <c r="F4" i="20"/>
  <c r="I14" i="20" l="1"/>
  <c r="F6" i="21" s="1"/>
  <c r="F14" i="20"/>
  <c r="F8" i="21"/>
  <c r="I13" i="18"/>
  <c r="F13" i="18"/>
  <c r="I12" i="18"/>
  <c r="F12" i="18"/>
  <c r="I11" i="18"/>
  <c r="F11" i="18"/>
  <c r="I10" i="18"/>
  <c r="F10" i="18"/>
  <c r="I9" i="18"/>
  <c r="F9" i="18"/>
  <c r="I8" i="18"/>
  <c r="F8" i="18"/>
  <c r="I7" i="18"/>
  <c r="F7" i="18"/>
  <c r="I6" i="18"/>
  <c r="F6" i="18"/>
  <c r="I5" i="18"/>
  <c r="F5" i="18"/>
  <c r="I4" i="18"/>
  <c r="F4" i="18"/>
  <c r="D6" i="21" l="1"/>
  <c r="I14" i="18"/>
  <c r="F5" i="21" s="1"/>
  <c r="F14" i="18"/>
  <c r="F12" i="3"/>
  <c r="F10" i="3"/>
  <c r="F9" i="3"/>
  <c r="F7" i="3"/>
  <c r="F13" i="3"/>
  <c r="F11" i="3"/>
  <c r="F8" i="3"/>
  <c r="F6" i="3"/>
  <c r="F5" i="3"/>
  <c r="F4" i="3"/>
  <c r="I13" i="3"/>
  <c r="I12" i="3"/>
  <c r="I11" i="3"/>
  <c r="I10" i="3"/>
  <c r="I9" i="3"/>
  <c r="I8" i="3"/>
  <c r="I7" i="3"/>
  <c r="I6" i="3"/>
  <c r="I5" i="3"/>
  <c r="I4" i="3"/>
  <c r="I13" i="2"/>
  <c r="I12" i="2"/>
  <c r="I11" i="2"/>
  <c r="I10" i="2"/>
  <c r="I9" i="2"/>
  <c r="I8" i="2"/>
  <c r="I7" i="2"/>
  <c r="I6" i="2"/>
  <c r="I5" i="2"/>
  <c r="I4" i="2"/>
  <c r="I14" i="3" l="1"/>
  <c r="F4" i="21" s="1"/>
  <c r="F14" i="3"/>
  <c r="D5" i="21"/>
  <c r="I14" i="2"/>
  <c r="D4" i="21" l="1"/>
  <c r="F3" i="21"/>
  <c r="G3" i="21" l="1"/>
</calcChain>
</file>

<file path=xl/sharedStrings.xml><?xml version="1.0" encoding="utf-8"?>
<sst xmlns="http://schemas.openxmlformats.org/spreadsheetml/2006/main" count="924" uniqueCount="88">
  <si>
    <t>№</t>
  </si>
  <si>
    <t>наименование оборудования</t>
  </si>
  <si>
    <t>фланцевые соединения, резьбовые соединения и сварные стыки на газопроводе в подъезде здания при диаметре до 32 мм</t>
  </si>
  <si>
    <t>наименование работ</t>
  </si>
  <si>
    <t>фланцевые соединения, резьбовые соединения и сварные стыки на газопроводе в подъезде здания при диаметре от 33 до 40 мм</t>
  </si>
  <si>
    <t>фланцевые соединения, резьбовые соединения и сварные стыки на газопроводе в подъезде здания при диаметре от 41 до 50 мм</t>
  </si>
  <si>
    <t>Внутренний газопровод (стояк) при количестве приборов на одном стояке до 5</t>
  </si>
  <si>
    <t>Внутренний газопровод (стояк) при количестве приборов на одном стояке от 6 до 10</t>
  </si>
  <si>
    <t>Внутренний газопровод (стояк) при количестве приборов на одном стояке от 11 до 15</t>
  </si>
  <si>
    <t>Внутренний газопровод (стояк) при количестве приборов на одном стояке свыше 16</t>
  </si>
  <si>
    <t>Проверка на герметичность</t>
  </si>
  <si>
    <t>Проверка герметичности мыльной эмульсией или приборным методом</t>
  </si>
  <si>
    <t>Техническое обслуживание задвижки (крана)</t>
  </si>
  <si>
    <t>Задвижка (кран) на фасадном наружнем газопроводе, в подъезде здания диаметром до 50 мм</t>
  </si>
  <si>
    <t>Задвижка (кран) на фасадном наружнем газопроводе, в подъезде здания диаметром от 51 до 100 мм</t>
  </si>
  <si>
    <t>Газовый кран (первое отключающее устройство на ответвлении стояка)</t>
  </si>
  <si>
    <t>% роста цены</t>
  </si>
  <si>
    <t>новая цена без НДС за единицу в год</t>
  </si>
  <si>
    <t>старая цена без НДС за единицу в год</t>
  </si>
  <si>
    <t>кол-во газового оборудования</t>
  </si>
  <si>
    <t>сумма без НДС в год</t>
  </si>
  <si>
    <t>ОАО Самарагаз</t>
  </si>
  <si>
    <t>СПЕЦОБЛГАЗ</t>
  </si>
  <si>
    <t>Договор не предусматривает расценки за единицу оборудования, идет обая сумма за перечень работ и услуг.</t>
  </si>
  <si>
    <t>старая сумма без НДС в год</t>
  </si>
  <si>
    <t>новая сумма без НДС в год</t>
  </si>
  <si>
    <t>ИТОГО стоимость ТО ВДГО в год:</t>
  </si>
  <si>
    <t>ТСН Содружество, г. Самара, ул. Стара-Загора, д. 159а</t>
  </si>
  <si>
    <t>старая цена без  НДС за единицу в год</t>
  </si>
  <si>
    <t>№ п/п</t>
  </si>
  <si>
    <t>старая цена с НДС за единицу в год</t>
  </si>
  <si>
    <t>старая сумма с НДС в год</t>
  </si>
  <si>
    <t>Было, руб. без НДС</t>
  </si>
  <si>
    <t>Стало, руб. без НДС</t>
  </si>
  <si>
    <t>Примечание</t>
  </si>
  <si>
    <r>
      <rPr>
        <b/>
        <sz val="11"/>
        <color theme="1"/>
        <rFont val="Calibri"/>
        <family val="2"/>
        <charset val="204"/>
        <scheme val="minor"/>
      </rPr>
      <t>ВНИМАНИЕ!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Цена за комплекс и ТО ВДГО и ТО ВКГО</t>
    </r>
  </si>
  <si>
    <r>
      <rPr>
        <b/>
        <sz val="11"/>
        <color theme="1"/>
        <rFont val="Calibri"/>
        <family val="2"/>
        <charset val="204"/>
        <scheme val="minor"/>
      </rPr>
      <t>ВНИМАНИЕ!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FF0000"/>
        <rFont val="Calibri"/>
        <family val="2"/>
        <charset val="204"/>
        <scheme val="minor"/>
      </rPr>
      <t>Цена только за ТО ВДГО</t>
    </r>
  </si>
  <si>
    <t>новая сумма с НДС в год</t>
  </si>
  <si>
    <t>Наименование ТСЖ/ЖСК, адрес</t>
  </si>
  <si>
    <t>старая сумма без  НДС в год</t>
  </si>
  <si>
    <t>старая цена безНДС за единицу в год</t>
  </si>
  <si>
    <t>Внутренний газопровод (стояк) при количестве приборов на одном стояке  от 6 до 10</t>
  </si>
  <si>
    <t>новая цена с НДС за единицу в год</t>
  </si>
  <si>
    <t>прирост 18% от комплексного договора к договору только за ТО ВДГО</t>
  </si>
  <si>
    <t>с кв. м в месяц</t>
  </si>
  <si>
    <t>S жилых + НЕ жилых помещений кв. м</t>
  </si>
  <si>
    <t>О</t>
  </si>
  <si>
    <t>Б</t>
  </si>
  <si>
    <t>Р</t>
  </si>
  <si>
    <t>А</t>
  </si>
  <si>
    <t>З</t>
  </si>
  <si>
    <t>Е</t>
  </si>
  <si>
    <t>Ц</t>
  </si>
  <si>
    <t>(название и адрес ТСЖ 2)</t>
  </si>
  <si>
    <r>
      <t xml:space="preserve">(назавание </t>
    </r>
    <r>
      <rPr>
        <i/>
        <u/>
        <sz val="10"/>
        <color theme="1"/>
        <rFont val="Calibri"/>
        <family val="2"/>
        <charset val="204"/>
        <scheme val="minor"/>
      </rPr>
      <t>старой</t>
    </r>
    <r>
      <rPr>
        <i/>
        <sz val="10"/>
        <color theme="1"/>
        <rFont val="Calibri"/>
        <family val="2"/>
        <charset val="204"/>
        <scheme val="minor"/>
      </rPr>
      <t xml:space="preserve"> ГРО)</t>
    </r>
  </si>
  <si>
    <r>
      <t xml:space="preserve">(название </t>
    </r>
    <r>
      <rPr>
        <i/>
        <u/>
        <sz val="10"/>
        <color theme="1"/>
        <rFont val="Calibri"/>
        <family val="2"/>
        <charset val="204"/>
        <scheme val="minor"/>
      </rPr>
      <t>новой</t>
    </r>
    <r>
      <rPr>
        <i/>
        <sz val="10"/>
        <color theme="1"/>
        <rFont val="Calibri"/>
        <family val="2"/>
        <charset val="204"/>
        <scheme val="minor"/>
      </rPr>
      <t xml:space="preserve"> ГРО)</t>
    </r>
  </si>
  <si>
    <t>(название и адрес ТСЖ 3)</t>
  </si>
  <si>
    <t>(название и адрес ТСЖ 4)</t>
  </si>
  <si>
    <t>(название и адрес ТСЖ 5)</t>
  </si>
  <si>
    <t>(название и адрес ТСЖ 6)</t>
  </si>
  <si>
    <t>(название и адрес ТСЖ 7)</t>
  </si>
  <si>
    <t>(название и адрес ТСЖ 8)</t>
  </si>
  <si>
    <t>(название и адрес ТСЖ 9)</t>
  </si>
  <si>
    <t>(название и адрес ТСЖ 10)</t>
  </si>
  <si>
    <t>(название и адрес ТСЖ 11)</t>
  </si>
  <si>
    <t>(название и адрес ТСЖ 12)</t>
  </si>
  <si>
    <t>(название и адрес ТСЖ 13)</t>
  </si>
  <si>
    <t>(название и адрес ТСЖ 14)</t>
  </si>
  <si>
    <t>(название и адрес ТСЖ 15)</t>
  </si>
  <si>
    <t>(название и адрес ТСЖ 16)</t>
  </si>
  <si>
    <t>(название и адрес ТСЖ 17)</t>
  </si>
  <si>
    <t>(название и адрес ТСЖ 18)</t>
  </si>
  <si>
    <t>(название и адрес ТСЖ 19)</t>
  </si>
  <si>
    <t>(название и адрес ТСЖ 20)</t>
  </si>
  <si>
    <t>(название и адрес ТСЖ 22)</t>
  </si>
  <si>
    <t>(название и адрес ТСЖ 21)</t>
  </si>
  <si>
    <t>(название и адрес ТСЖ 23)</t>
  </si>
  <si>
    <t>(название и адрес ТСЖ 24)</t>
  </si>
  <si>
    <t>(название и адрес ТСЖ 25)</t>
  </si>
  <si>
    <t>(название и адрес ТСЖ 27)</t>
  </si>
  <si>
    <t>(название и адрес ТСЖ 28)</t>
  </si>
  <si>
    <t>(название и адрес ТСЖ 29)</t>
  </si>
  <si>
    <t>(название и адрес ТСЖ 30)</t>
  </si>
  <si>
    <t>(название и адрес ТСЖ 32)</t>
  </si>
  <si>
    <t>Общая площадь в управлении</t>
  </si>
  <si>
    <t>(название и адрес ТСЖ 31)</t>
  </si>
  <si>
    <t>(название и адрес ТСЖ 26)</t>
  </si>
  <si>
    <t>Процент роста,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</si>
</sst>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₽&quot;"/>
    <numFmt numFmtId="165" formatCode="[$-419]General"/>
    <numFmt numFmtId="166" formatCode="[$-419]0.00%"/>
    <numFmt numFmtId="167" formatCode="#,##0.00&quot; ₽&quot;"/>
    <numFmt numFmtId="168" formatCode="#,##0.00\ _₽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7"/>
      <color rgb="FFFF0000"/>
      <name val="Calibri"/>
      <family val="2"/>
      <charset val="204"/>
      <scheme val="minor"/>
    </font>
    <font>
      <i/>
      <u/>
      <sz val="10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E2F0D9"/>
        <bgColor rgb="FFE2F0D9"/>
      </patternFill>
    </fill>
    <fill>
      <patternFill patternType="solid">
        <fgColor rgb="FFFEF2CB"/>
        <bgColor rgb="FFFEF2CB"/>
      </patternFill>
    </fill>
    <fill>
      <patternFill patternType="solid">
        <fgColor rgb="FFA5A5A5"/>
        <bgColor rgb="FFA5A5A5"/>
      </patternFill>
    </fill>
    <fill>
      <patternFill patternType="solid">
        <fgColor rgb="FFE2EFD9"/>
        <bgColor rgb="FFE2EFD9"/>
      </patternFill>
    </fill>
    <fill>
      <patternFill patternType="solid">
        <fgColor rgb="FFFFF2CC"/>
        <bgColor rgb="FFE2F0D9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E2F0D9"/>
        <bgColor rgb="FFFFF2CC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165" fontId="8" fillId="0" borderId="0"/>
    <xf numFmtId="0" fontId="14" fillId="0" borderId="0"/>
    <xf numFmtId="165" fontId="8" fillId="0" borderId="0" applyBorder="0" applyProtection="0"/>
  </cellStyleXfs>
  <cellXfs count="48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5" fillId="4" borderId="21" xfId="0" applyFont="1" applyFill="1" applyBorder="1" applyAlignment="1">
      <alignment horizontal="right" vertical="center"/>
    </xf>
    <xf numFmtId="164" fontId="1" fillId="3" borderId="4" xfId="0" applyNumberFormat="1" applyFont="1" applyFill="1" applyBorder="1" applyAlignment="1">
      <alignment vertical="center"/>
    </xf>
    <xf numFmtId="164" fontId="1" fillId="2" borderId="21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3" xfId="0" applyBorder="1" applyAlignment="1">
      <alignment wrapText="1"/>
    </xf>
    <xf numFmtId="164" fontId="1" fillId="3" borderId="37" xfId="0" applyNumberFormat="1" applyFont="1" applyFill="1" applyBorder="1" applyAlignment="1">
      <alignment vertical="center"/>
    </xf>
    <xf numFmtId="164" fontId="1" fillId="2" borderId="34" xfId="0" applyNumberFormat="1" applyFont="1" applyFill="1" applyBorder="1" applyAlignment="1">
      <alignment vertical="center"/>
    </xf>
    <xf numFmtId="164" fontId="1" fillId="5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1"/>
    <xf numFmtId="165" fontId="8" fillId="0" borderId="0" xfId="2"/>
    <xf numFmtId="165" fontId="8" fillId="0" borderId="41" xfId="2" applyBorder="1" applyAlignment="1">
      <alignment horizontal="center" vertical="center"/>
    </xf>
    <xf numFmtId="165" fontId="8" fillId="0" borderId="42" xfId="2" applyBorder="1" applyAlignment="1">
      <alignment wrapText="1"/>
    </xf>
    <xf numFmtId="165" fontId="8" fillId="0" borderId="40" xfId="2" applyBorder="1" applyAlignment="1">
      <alignment horizontal="center" vertical="center"/>
    </xf>
    <xf numFmtId="165" fontId="8" fillId="0" borderId="43" xfId="2" applyBorder="1" applyAlignment="1">
      <alignment wrapText="1"/>
    </xf>
    <xf numFmtId="165" fontId="12" fillId="8" borderId="45" xfId="2" applyFon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5" borderId="16" xfId="0" applyNumberFormat="1" applyFill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4" fontId="8" fillId="0" borderId="41" xfId="2" applyNumberFormat="1" applyBorder="1" applyAlignment="1">
      <alignment horizontal="center" vertical="center" wrapText="1"/>
    </xf>
    <xf numFmtId="4" fontId="8" fillId="0" borderId="41" xfId="2" applyNumberFormat="1" applyBorder="1" applyAlignment="1">
      <alignment horizontal="center" vertical="center"/>
    </xf>
    <xf numFmtId="164" fontId="0" fillId="0" borderId="0" xfId="0" applyNumberFormat="1"/>
    <xf numFmtId="0" fontId="14" fillId="0" borderId="0" xfId="3"/>
    <xf numFmtId="165" fontId="8" fillId="0" borderId="0" xfId="4" applyProtection="1"/>
    <xf numFmtId="165" fontId="8" fillId="0" borderId="41" xfId="4" applyBorder="1" applyAlignment="1" applyProtection="1">
      <alignment horizontal="center" vertical="center"/>
    </xf>
    <xf numFmtId="165" fontId="8" fillId="0" borderId="42" xfId="4" applyBorder="1" applyAlignment="1" applyProtection="1">
      <alignment wrapText="1"/>
    </xf>
    <xf numFmtId="165" fontId="8" fillId="0" borderId="43" xfId="4" applyBorder="1" applyAlignment="1" applyProtection="1">
      <alignment wrapText="1"/>
    </xf>
    <xf numFmtId="165" fontId="8" fillId="0" borderId="40" xfId="4" applyBorder="1" applyAlignment="1" applyProtection="1">
      <alignment horizontal="center" vertical="center"/>
    </xf>
    <xf numFmtId="165" fontId="12" fillId="8" borderId="45" xfId="4" applyFont="1" applyFill="1" applyBorder="1" applyAlignment="1" applyProtection="1">
      <alignment horizontal="center" vertical="center" wrapText="1"/>
    </xf>
    <xf numFmtId="4" fontId="8" fillId="0" borderId="41" xfId="4" applyNumberFormat="1" applyBorder="1" applyAlignment="1" applyProtection="1">
      <alignment horizontal="center" vertical="center" wrapText="1"/>
    </xf>
    <xf numFmtId="4" fontId="8" fillId="0" borderId="42" xfId="4" applyNumberFormat="1" applyBorder="1" applyAlignment="1" applyProtection="1">
      <alignment horizontal="center" vertical="center" wrapText="1"/>
    </xf>
    <xf numFmtId="0" fontId="5" fillId="4" borderId="21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8" fillId="0" borderId="40" xfId="2" applyBorder="1" applyAlignment="1">
      <alignment horizontal="center" vertical="center"/>
    </xf>
    <xf numFmtId="0" fontId="0" fillId="0" borderId="0" xfId="0" applyAlignment="1">
      <alignment horizontal="center"/>
    </xf>
    <xf numFmtId="4" fontId="0" fillId="5" borderId="16" xfId="0" applyNumberFormat="1" applyFill="1" applyBorder="1" applyAlignment="1">
      <alignment horizontal="center" vertical="center"/>
    </xf>
    <xf numFmtId="4" fontId="0" fillId="5" borderId="6" xfId="0" applyNumberFormat="1" applyFill="1" applyBorder="1" applyAlignment="1">
      <alignment horizontal="center" vertical="center"/>
    </xf>
    <xf numFmtId="4" fontId="0" fillId="5" borderId="8" xfId="0" applyNumberFormat="1" applyFill="1" applyBorder="1" applyAlignment="1">
      <alignment horizontal="center" vertical="center"/>
    </xf>
    <xf numFmtId="4" fontId="15" fillId="5" borderId="16" xfId="0" applyNumberFormat="1" applyFont="1" applyFill="1" applyBorder="1" applyAlignment="1">
      <alignment horizontal="center" vertical="center" wrapText="1"/>
    </xf>
    <xf numFmtId="4" fontId="15" fillId="5" borderId="6" xfId="0" applyNumberFormat="1" applyFont="1" applyFill="1" applyBorder="1" applyAlignment="1">
      <alignment horizontal="center" vertical="center" wrapText="1"/>
    </xf>
    <xf numFmtId="4" fontId="15" fillId="5" borderId="8" xfId="0" applyNumberFormat="1" applyFont="1" applyFill="1" applyBorder="1" applyAlignment="1">
      <alignment horizontal="center" vertical="center" wrapText="1"/>
    </xf>
    <xf numFmtId="4" fontId="15" fillId="5" borderId="14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8" fillId="10" borderId="50" xfId="2" applyNumberFormat="1" applyFill="1" applyBorder="1" applyAlignment="1">
      <alignment horizontal="center" vertical="center" wrapText="1"/>
    </xf>
    <xf numFmtId="4" fontId="8" fillId="0" borderId="51" xfId="2" applyNumberFormat="1" applyBorder="1" applyAlignment="1">
      <alignment horizontal="center" vertical="center" wrapText="1"/>
    </xf>
    <xf numFmtId="4" fontId="8" fillId="0" borderId="52" xfId="2" applyNumberFormat="1" applyBorder="1" applyAlignment="1">
      <alignment horizontal="center" vertical="center" wrapText="1"/>
    </xf>
    <xf numFmtId="4" fontId="8" fillId="10" borderId="53" xfId="2" applyNumberFormat="1" applyFill="1" applyBorder="1" applyAlignment="1">
      <alignment horizontal="center" vertical="center" wrapText="1"/>
    </xf>
    <xf numFmtId="4" fontId="8" fillId="0" borderId="54" xfId="2" applyNumberFormat="1" applyBorder="1" applyAlignment="1">
      <alignment horizontal="center" vertical="center" wrapText="1"/>
    </xf>
    <xf numFmtId="4" fontId="8" fillId="10" borderId="55" xfId="2" applyNumberFormat="1" applyFill="1" applyBorder="1" applyAlignment="1">
      <alignment horizontal="center" vertical="center" wrapText="1"/>
    </xf>
    <xf numFmtId="4" fontId="8" fillId="0" borderId="56" xfId="2" applyNumberFormat="1" applyBorder="1" applyAlignment="1">
      <alignment horizontal="center" vertical="center" wrapText="1"/>
    </xf>
    <xf numFmtId="4" fontId="8" fillId="0" borderId="57" xfId="2" applyNumberFormat="1" applyBorder="1" applyAlignment="1">
      <alignment horizontal="center" vertical="center" wrapText="1"/>
    </xf>
    <xf numFmtId="167" fontId="9" fillId="7" borderId="4" xfId="2" applyNumberFormat="1" applyFont="1" applyFill="1" applyBorder="1" applyAlignment="1">
      <alignment vertical="center"/>
    </xf>
    <xf numFmtId="165" fontId="10" fillId="9" borderId="20" xfId="2" applyFont="1" applyFill="1" applyBorder="1" applyAlignment="1">
      <alignment horizontal="right" vertical="center"/>
    </xf>
    <xf numFmtId="165" fontId="10" fillId="9" borderId="22" xfId="2" applyFont="1" applyFill="1" applyBorder="1" applyAlignment="1">
      <alignment horizontal="right" vertical="center"/>
    </xf>
    <xf numFmtId="4" fontId="8" fillId="0" borderId="51" xfId="2" applyNumberFormat="1" applyBorder="1" applyAlignment="1">
      <alignment horizontal="center" vertical="center"/>
    </xf>
    <xf numFmtId="167" fontId="9" fillId="8" borderId="60" xfId="2" applyNumberFormat="1" applyFont="1" applyFill="1" applyBorder="1" applyAlignment="1">
      <alignment vertical="center"/>
    </xf>
    <xf numFmtId="167" fontId="9" fillId="8" borderId="34" xfId="2" applyNumberFormat="1" applyFont="1" applyFill="1" applyBorder="1" applyAlignment="1">
      <alignment vertical="center"/>
    </xf>
    <xf numFmtId="4" fontId="8" fillId="0" borderId="56" xfId="2" applyNumberFormat="1" applyBorder="1" applyAlignment="1">
      <alignment horizontal="center" vertical="center"/>
    </xf>
    <xf numFmtId="4" fontId="8" fillId="5" borderId="50" xfId="2" applyNumberFormat="1" applyFill="1" applyBorder="1" applyAlignment="1">
      <alignment horizontal="center" vertical="center"/>
    </xf>
    <xf numFmtId="4" fontId="8" fillId="5" borderId="53" xfId="2" applyNumberFormat="1" applyFill="1" applyBorder="1" applyAlignment="1">
      <alignment horizontal="center" vertical="center"/>
    </xf>
    <xf numFmtId="4" fontId="8" fillId="5" borderId="55" xfId="2" applyNumberForma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right" vertical="center"/>
    </xf>
    <xf numFmtId="4" fontId="0" fillId="0" borderId="18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5" borderId="61" xfId="0" applyNumberFormat="1" applyFill="1" applyBorder="1" applyAlignment="1">
      <alignment horizontal="center" vertical="center"/>
    </xf>
    <xf numFmtId="4" fontId="0" fillId="5" borderId="46" xfId="0" applyNumberFormat="1" applyFill="1" applyBorder="1" applyAlignment="1">
      <alignment horizontal="center" vertical="center"/>
    </xf>
    <xf numFmtId="4" fontId="0" fillId="5" borderId="62" xfId="0" applyNumberFormat="1" applyFill="1" applyBorder="1" applyAlignment="1">
      <alignment horizontal="center" vertical="center"/>
    </xf>
    <xf numFmtId="4" fontId="8" fillId="10" borderId="50" xfId="4" applyNumberFormat="1" applyFill="1" applyBorder="1" applyAlignment="1" applyProtection="1">
      <alignment horizontal="center" vertical="center" wrapText="1"/>
    </xf>
    <xf numFmtId="4" fontId="8" fillId="0" borderId="51" xfId="4" applyNumberFormat="1" applyBorder="1" applyAlignment="1" applyProtection="1">
      <alignment horizontal="center" vertical="center" wrapText="1"/>
    </xf>
    <xf numFmtId="4" fontId="8" fillId="10" borderId="53" xfId="4" applyNumberFormat="1" applyFill="1" applyBorder="1" applyAlignment="1" applyProtection="1">
      <alignment horizontal="center" vertical="center" wrapText="1"/>
    </xf>
    <xf numFmtId="4" fontId="8" fillId="10" borderId="55" xfId="4" applyNumberFormat="1" applyFill="1" applyBorder="1" applyAlignment="1" applyProtection="1">
      <alignment horizontal="center" vertical="center" wrapText="1"/>
    </xf>
    <xf numFmtId="4" fontId="8" fillId="0" borderId="56" xfId="4" applyNumberFormat="1" applyBorder="1" applyAlignment="1" applyProtection="1">
      <alignment horizontal="center" vertical="center" wrapText="1"/>
    </xf>
    <xf numFmtId="167" fontId="9" fillId="7" borderId="4" xfId="4" applyNumberFormat="1" applyFont="1" applyFill="1" applyBorder="1" applyAlignment="1" applyProtection="1">
      <alignment vertical="center"/>
    </xf>
    <xf numFmtId="165" fontId="10" fillId="9" borderId="20" xfId="4" applyFont="1" applyFill="1" applyBorder="1" applyAlignment="1" applyProtection="1">
      <alignment horizontal="right" vertical="center"/>
    </xf>
    <xf numFmtId="165" fontId="10" fillId="9" borderId="22" xfId="4" applyFont="1" applyFill="1" applyBorder="1" applyAlignment="1" applyProtection="1">
      <alignment horizontal="right" vertical="center"/>
    </xf>
    <xf numFmtId="167" fontId="9" fillId="8" borderId="60" xfId="4" applyNumberFormat="1" applyFont="1" applyFill="1" applyBorder="1" applyAlignment="1" applyProtection="1">
      <alignment vertical="center"/>
    </xf>
    <xf numFmtId="165" fontId="8" fillId="0" borderId="45" xfId="4" applyBorder="1" applyAlignment="1" applyProtection="1">
      <alignment horizontal="center" vertical="center"/>
    </xf>
    <xf numFmtId="4" fontId="8" fillId="0" borderId="64" xfId="4" applyNumberFormat="1" applyBorder="1" applyAlignment="1" applyProtection="1">
      <alignment horizontal="center" vertical="center" wrapText="1"/>
    </xf>
    <xf numFmtId="167" fontId="9" fillId="8" borderId="33" xfId="4" applyNumberFormat="1" applyFont="1" applyFill="1" applyBorder="1" applyAlignment="1" applyProtection="1">
      <alignment vertical="center"/>
    </xf>
    <xf numFmtId="165" fontId="8" fillId="0" borderId="1" xfId="4" applyBorder="1" applyAlignment="1" applyProtection="1">
      <alignment horizontal="center" vertical="center"/>
    </xf>
    <xf numFmtId="165" fontId="8" fillId="5" borderId="16" xfId="4" applyFill="1" applyBorder="1" applyAlignment="1" applyProtection="1">
      <alignment horizontal="center" vertical="center"/>
    </xf>
    <xf numFmtId="165" fontId="8" fillId="0" borderId="17" xfId="4" applyBorder="1" applyAlignment="1" applyProtection="1">
      <alignment horizontal="center" vertical="center"/>
    </xf>
    <xf numFmtId="165" fontId="8" fillId="5" borderId="6" xfId="4" applyFill="1" applyBorder="1" applyAlignment="1" applyProtection="1">
      <alignment horizontal="center" vertical="center"/>
    </xf>
    <xf numFmtId="165" fontId="8" fillId="5" borderId="8" xfId="4" applyFill="1" applyBorder="1" applyAlignment="1" applyProtection="1">
      <alignment horizontal="center" vertical="center"/>
    </xf>
    <xf numFmtId="165" fontId="8" fillId="0" borderId="9" xfId="4" applyBorder="1" applyAlignment="1" applyProtection="1">
      <alignment horizontal="center" vertical="center"/>
    </xf>
    <xf numFmtId="165" fontId="8" fillId="0" borderId="45" xfId="2" applyBorder="1" applyAlignment="1">
      <alignment horizontal="center" vertical="center"/>
    </xf>
    <xf numFmtId="165" fontId="8" fillId="0" borderId="65" xfId="2" applyBorder="1" applyAlignment="1">
      <alignment wrapText="1"/>
    </xf>
    <xf numFmtId="165" fontId="8" fillId="0" borderId="65" xfId="4" applyBorder="1" applyAlignment="1" applyProtection="1">
      <alignment wrapText="1"/>
    </xf>
    <xf numFmtId="0" fontId="1" fillId="6" borderId="16" xfId="0" applyFont="1" applyFill="1" applyBorder="1" applyAlignment="1">
      <alignment horizontal="center" wrapText="1"/>
    </xf>
    <xf numFmtId="0" fontId="1" fillId="6" borderId="17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wrapText="1"/>
    </xf>
    <xf numFmtId="0" fontId="1" fillId="6" borderId="66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 vertical="center"/>
    </xf>
    <xf numFmtId="0" fontId="1" fillId="6" borderId="67" xfId="0" applyFont="1" applyFill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4" borderId="21" xfId="0" applyFont="1" applyFill="1" applyBorder="1" applyAlignment="1">
      <alignment horizontal="right" vertical="center"/>
    </xf>
    <xf numFmtId="0" fontId="0" fillId="0" borderId="23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2" fontId="0" fillId="5" borderId="16" xfId="0" applyNumberFormat="1" applyFill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 wrapText="1"/>
    </xf>
    <xf numFmtId="2" fontId="0" fillId="5" borderId="6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5" borderId="8" xfId="0" applyNumberForma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65" fontId="12" fillId="8" borderId="58" xfId="2" applyFont="1" applyFill="1" applyBorder="1" applyAlignment="1">
      <alignment horizontal="center" vertical="center" wrapText="1"/>
    </xf>
    <xf numFmtId="165" fontId="12" fillId="8" borderId="59" xfId="2" applyFont="1" applyFill="1" applyBorder="1" applyAlignment="1">
      <alignment horizontal="center" vertical="center" wrapText="1"/>
    </xf>
    <xf numFmtId="167" fontId="9" fillId="8" borderId="20" xfId="2" applyNumberFormat="1" applyFont="1" applyFill="1" applyBorder="1" applyAlignment="1">
      <alignment vertical="center"/>
    </xf>
    <xf numFmtId="167" fontId="9" fillId="8" borderId="22" xfId="2" applyNumberFormat="1" applyFont="1" applyFill="1" applyBorder="1" applyAlignment="1">
      <alignment vertical="center"/>
    </xf>
    <xf numFmtId="165" fontId="8" fillId="0" borderId="69" xfId="2" applyBorder="1" applyAlignment="1">
      <alignment horizontal="center" vertical="center"/>
    </xf>
    <xf numFmtId="165" fontId="8" fillId="0" borderId="68" xfId="2" applyBorder="1" applyAlignment="1">
      <alignment wrapText="1"/>
    </xf>
    <xf numFmtId="165" fontId="8" fillId="0" borderId="53" xfId="2" applyBorder="1" applyAlignment="1">
      <alignment horizontal="center" vertical="center"/>
    </xf>
    <xf numFmtId="165" fontId="8" fillId="0" borderId="54" xfId="2" applyBorder="1" applyAlignment="1">
      <alignment wrapText="1"/>
    </xf>
    <xf numFmtId="165" fontId="8" fillId="0" borderId="70" xfId="2" applyBorder="1" applyAlignment="1">
      <alignment horizontal="center" vertical="center"/>
    </xf>
    <xf numFmtId="165" fontId="8" fillId="0" borderId="71" xfId="2" applyBorder="1" applyAlignment="1">
      <alignment wrapText="1"/>
    </xf>
    <xf numFmtId="0" fontId="0" fillId="5" borderId="1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4" fontId="18" fillId="12" borderId="72" xfId="0" applyNumberFormat="1" applyFont="1" applyFill="1" applyBorder="1" applyAlignment="1">
      <alignment vertical="center"/>
    </xf>
    <xf numFmtId="164" fontId="18" fillId="11" borderId="73" xfId="0" applyNumberFormat="1" applyFont="1" applyFill="1" applyBorder="1" applyAlignment="1">
      <alignment vertical="center"/>
    </xf>
    <xf numFmtId="0" fontId="19" fillId="9" borderId="74" xfId="0" applyFont="1" applyFill="1" applyBorder="1" applyAlignment="1">
      <alignment horizontal="right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13" borderId="78" xfId="0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wrapText="1"/>
    </xf>
    <xf numFmtId="0" fontId="21" fillId="0" borderId="41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13" borderId="81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wrapText="1"/>
    </xf>
    <xf numFmtId="0" fontId="21" fillId="0" borderId="83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21" fillId="0" borderId="85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21" fillId="0" borderId="43" xfId="0" applyFont="1" applyBorder="1" applyAlignment="1">
      <alignment wrapText="1"/>
    </xf>
    <xf numFmtId="0" fontId="21" fillId="0" borderId="86" xfId="0" applyFont="1" applyBorder="1" applyAlignment="1">
      <alignment horizontal="center" vertical="center"/>
    </xf>
    <xf numFmtId="0" fontId="22" fillId="12" borderId="91" xfId="0" applyFont="1" applyFill="1" applyBorder="1" applyAlignment="1">
      <alignment horizontal="center" vertical="center" wrapText="1"/>
    </xf>
    <xf numFmtId="0" fontId="22" fillId="12" borderId="9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67" fontId="9" fillId="15" borderId="34" xfId="0" applyNumberFormat="1" applyFont="1" applyFill="1" applyBorder="1" applyAlignment="1" applyProtection="1">
      <alignment vertical="center"/>
    </xf>
    <xf numFmtId="167" fontId="9" fillId="14" borderId="4" xfId="0" applyNumberFormat="1" applyFont="1" applyFill="1" applyBorder="1" applyAlignment="1" applyProtection="1">
      <alignment vertical="center"/>
    </xf>
    <xf numFmtId="0" fontId="10" fillId="16" borderId="21" xfId="0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17" borderId="8" xfId="0" applyFill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wrapText="1"/>
    </xf>
    <xf numFmtId="0" fontId="0" fillId="0" borderId="1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17" borderId="6" xfId="0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wrapText="1"/>
    </xf>
    <xf numFmtId="0" fontId="0" fillId="0" borderId="17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17" borderId="16" xfId="0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wrapText="1"/>
    </xf>
    <xf numFmtId="0" fontId="0" fillId="0" borderId="14" xfId="0" applyBorder="1" applyAlignment="1" applyProtection="1">
      <alignment horizontal="center" vertical="center"/>
    </xf>
    <xf numFmtId="0" fontId="12" fillId="15" borderId="30" xfId="0" applyFont="1" applyFill="1" applyBorder="1" applyAlignment="1" applyProtection="1">
      <alignment horizontal="center" vertical="center" wrapText="1"/>
    </xf>
    <xf numFmtId="0" fontId="12" fillId="15" borderId="29" xfId="0" applyFont="1" applyFill="1" applyBorder="1" applyAlignment="1" applyProtection="1">
      <alignment horizontal="center" vertical="center" wrapText="1"/>
    </xf>
    <xf numFmtId="165" fontId="10" fillId="9" borderId="60" xfId="2" applyFont="1" applyFill="1" applyBorder="1" applyAlignment="1">
      <alignment horizontal="right" vertical="center"/>
    </xf>
    <xf numFmtId="165" fontId="10" fillId="9" borderId="33" xfId="2" applyFont="1" applyFill="1" applyBorder="1" applyAlignment="1">
      <alignment horizontal="right" vertical="center"/>
    </xf>
    <xf numFmtId="167" fontId="9" fillId="7" borderId="33" xfId="2" applyNumberFormat="1" applyFont="1" applyFill="1" applyBorder="1" applyAlignment="1">
      <alignment vertical="center"/>
    </xf>
    <xf numFmtId="167" fontId="9" fillId="8" borderId="33" xfId="2" applyNumberFormat="1" applyFont="1" applyFill="1" applyBorder="1" applyAlignment="1">
      <alignment vertical="center"/>
    </xf>
    <xf numFmtId="165" fontId="8" fillId="0" borderId="1" xfId="2" applyBorder="1" applyAlignment="1">
      <alignment horizontal="center" vertical="center" wrapText="1"/>
    </xf>
    <xf numFmtId="165" fontId="8" fillId="0" borderId="1" xfId="2" applyBorder="1" applyAlignment="1">
      <alignment horizontal="center" vertical="center"/>
    </xf>
    <xf numFmtId="165" fontId="8" fillId="10" borderId="16" xfId="2" applyFill="1" applyBorder="1" applyAlignment="1">
      <alignment horizontal="center" vertical="center" wrapText="1"/>
    </xf>
    <xf numFmtId="165" fontId="8" fillId="0" borderId="17" xfId="2" applyBorder="1" applyAlignment="1">
      <alignment horizontal="center" vertical="center" wrapText="1"/>
    </xf>
    <xf numFmtId="165" fontId="8" fillId="0" borderId="17" xfId="2" applyBorder="1" applyAlignment="1">
      <alignment horizontal="center" vertical="center"/>
    </xf>
    <xf numFmtId="165" fontId="8" fillId="10" borderId="6" xfId="2" applyFill="1" applyBorder="1" applyAlignment="1">
      <alignment horizontal="center" vertical="center" wrapText="1"/>
    </xf>
    <xf numFmtId="165" fontId="8" fillId="10" borderId="8" xfId="2" applyFill="1" applyBorder="1" applyAlignment="1">
      <alignment horizontal="center" vertical="center" wrapText="1"/>
    </xf>
    <xf numFmtId="165" fontId="8" fillId="0" borderId="9" xfId="2" applyBorder="1" applyAlignment="1">
      <alignment horizontal="center" vertical="center" wrapText="1"/>
    </xf>
    <xf numFmtId="165" fontId="8" fillId="0" borderId="9" xfId="2" applyBorder="1" applyAlignment="1">
      <alignment horizontal="center" vertical="center"/>
    </xf>
    <xf numFmtId="165" fontId="8" fillId="0" borderId="18" xfId="2" applyBorder="1" applyAlignment="1">
      <alignment horizontal="center" vertical="center" wrapText="1"/>
    </xf>
    <xf numFmtId="165" fontId="8" fillId="0" borderId="7" xfId="2" applyBorder="1" applyAlignment="1">
      <alignment horizontal="center" vertical="center" wrapText="1"/>
    </xf>
    <xf numFmtId="165" fontId="8" fillId="0" borderId="10" xfId="2" applyBorder="1" applyAlignment="1">
      <alignment horizontal="center" vertical="center" wrapText="1"/>
    </xf>
    <xf numFmtId="165" fontId="8" fillId="5" borderId="61" xfId="2" applyFill="1" applyBorder="1" applyAlignment="1">
      <alignment horizontal="center" vertical="center"/>
    </xf>
    <xf numFmtId="165" fontId="8" fillId="5" borderId="46" xfId="2" applyFill="1" applyBorder="1" applyAlignment="1">
      <alignment horizontal="center" vertical="center"/>
    </xf>
    <xf numFmtId="165" fontId="8" fillId="5" borderId="62" xfId="2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62" xfId="0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1" fillId="3" borderId="4" xfId="0" applyNumberFormat="1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3" xfId="0" applyBorder="1" applyAlignment="1">
      <alignment wrapText="1"/>
    </xf>
    <xf numFmtId="164" fontId="1" fillId="3" borderId="37" xfId="0" applyNumberFormat="1" applyFont="1" applyFill="1" applyBorder="1" applyAlignment="1">
      <alignment vertical="center"/>
    </xf>
    <xf numFmtId="0" fontId="5" fillId="4" borderId="21" xfId="0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1" fillId="2" borderId="34" xfId="0" applyNumberFormat="1" applyFont="1" applyFill="1" applyBorder="1" applyAlignment="1">
      <alignment vertical="center"/>
    </xf>
    <xf numFmtId="0" fontId="0" fillId="5" borderId="1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5" borderId="17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4" borderId="2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0" fillId="0" borderId="0" xfId="0" applyBorder="1"/>
    <xf numFmtId="4" fontId="0" fillId="0" borderId="0" xfId="0" applyNumberFormat="1" applyFill="1" applyBorder="1" applyAlignment="1">
      <alignment horizontal="center" vertical="center"/>
    </xf>
    <xf numFmtId="2" fontId="0" fillId="5" borderId="1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8" fontId="16" fillId="0" borderId="1" xfId="0" applyNumberFormat="1" applyFont="1" applyBorder="1" applyAlignment="1">
      <alignment horizontal="center" vertical="center"/>
    </xf>
    <xf numFmtId="168" fontId="17" fillId="0" borderId="1" xfId="0" applyNumberFormat="1" applyFont="1" applyFill="1" applyBorder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168" fontId="16" fillId="0" borderId="1" xfId="0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1" xfId="0" applyNumberForma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" fillId="6" borderId="17" xfId="0" applyFont="1" applyFill="1" applyBorder="1" applyAlignment="1">
      <alignment horizontal="center" wrapText="1"/>
    </xf>
    <xf numFmtId="0" fontId="16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" fontId="0" fillId="0" borderId="6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" fontId="0" fillId="0" borderId="6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4" borderId="2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34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2" fontId="1" fillId="0" borderId="101" xfId="0" applyNumberFormat="1" applyFont="1" applyBorder="1"/>
    <xf numFmtId="0" fontId="1" fillId="3" borderId="100" xfId="0" applyFont="1" applyFill="1" applyBorder="1" applyAlignment="1">
      <alignment horizontal="center" vertical="center" wrapText="1"/>
    </xf>
    <xf numFmtId="10" fontId="0" fillId="3" borderId="100" xfId="0" applyNumberFormat="1" applyFill="1" applyBorder="1" applyAlignment="1">
      <alignment horizontal="center" vertical="center"/>
    </xf>
    <xf numFmtId="10" fontId="0" fillId="3" borderId="4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" fillId="3" borderId="60" xfId="0" applyNumberFormat="1" applyFont="1" applyFill="1" applyBorder="1" applyAlignment="1">
      <alignment vertical="center"/>
    </xf>
    <xf numFmtId="10" fontId="0" fillId="3" borderId="102" xfId="0" applyNumberFormat="1" applyFill="1" applyBorder="1" applyAlignment="1">
      <alignment horizontal="center" vertical="center"/>
    </xf>
    <xf numFmtId="10" fontId="0" fillId="3" borderId="101" xfId="0" applyNumberFormat="1" applyFill="1" applyBorder="1" applyAlignment="1">
      <alignment horizontal="center" vertical="center"/>
    </xf>
    <xf numFmtId="10" fontId="0" fillId="3" borderId="103" xfId="0" applyNumberForma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vertical="center"/>
    </xf>
    <xf numFmtId="165" fontId="8" fillId="0" borderId="24" xfId="2" applyBorder="1" applyAlignment="1">
      <alignment horizontal="center" vertical="center"/>
    </xf>
    <xf numFmtId="165" fontId="8" fillId="0" borderId="5" xfId="2" applyBorder="1" applyAlignment="1">
      <alignment horizontal="center" vertical="center"/>
    </xf>
    <xf numFmtId="165" fontId="8" fillId="0" borderId="23" xfId="2" applyBorder="1" applyAlignment="1">
      <alignment horizontal="center" vertical="center"/>
    </xf>
    <xf numFmtId="167" fontId="9" fillId="7" borderId="34" xfId="2" applyNumberFormat="1" applyFont="1" applyFill="1" applyBorder="1" applyAlignment="1">
      <alignment vertical="center"/>
    </xf>
    <xf numFmtId="166" fontId="8" fillId="7" borderId="100" xfId="2" applyNumberFormat="1" applyFill="1" applyBorder="1" applyAlignment="1">
      <alignment horizontal="center" vertical="center"/>
    </xf>
    <xf numFmtId="166" fontId="8" fillId="7" borderId="102" xfId="2" applyNumberFormat="1" applyFill="1" applyBorder="1" applyAlignment="1">
      <alignment horizontal="center" vertical="center"/>
    </xf>
    <xf numFmtId="166" fontId="8" fillId="7" borderId="103" xfId="2" applyNumberFormat="1" applyFill="1" applyBorder="1" applyAlignment="1">
      <alignment horizontal="center" vertical="center"/>
    </xf>
    <xf numFmtId="166" fontId="8" fillId="7" borderId="4" xfId="2" applyNumberForma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167" fontId="9" fillId="14" borderId="60" xfId="0" applyNumberFormat="1" applyFont="1" applyFill="1" applyBorder="1" applyAlignment="1" applyProtection="1">
      <alignment vertical="center"/>
    </xf>
    <xf numFmtId="10" fontId="0" fillId="14" borderId="100" xfId="0" applyNumberFormat="1" applyFill="1" applyBorder="1" applyAlignment="1" applyProtection="1">
      <alignment horizontal="center" vertical="center"/>
    </xf>
    <xf numFmtId="10" fontId="0" fillId="14" borderId="102" xfId="0" applyNumberFormat="1" applyFill="1" applyBorder="1" applyAlignment="1" applyProtection="1">
      <alignment horizontal="center" vertical="center"/>
    </xf>
    <xf numFmtId="10" fontId="0" fillId="14" borderId="103" xfId="0" applyNumberFormat="1" applyFill="1" applyBorder="1" applyAlignment="1" applyProtection="1">
      <alignment horizontal="center" vertical="center"/>
    </xf>
    <xf numFmtId="10" fontId="0" fillId="14" borderId="4" xfId="0" applyNumberFormat="1" applyFill="1" applyBorder="1" applyAlignment="1" applyProtection="1">
      <alignment horizontal="center" vertical="center"/>
    </xf>
    <xf numFmtId="0" fontId="21" fillId="0" borderId="8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164" fontId="18" fillId="11" borderId="104" xfId="0" applyNumberFormat="1" applyFont="1" applyFill="1" applyBorder="1" applyAlignment="1">
      <alignment vertical="center"/>
    </xf>
    <xf numFmtId="10" fontId="21" fillId="11" borderId="100" xfId="0" applyNumberFormat="1" applyFont="1" applyFill="1" applyBorder="1" applyAlignment="1">
      <alignment horizontal="center" vertical="center"/>
    </xf>
    <xf numFmtId="10" fontId="21" fillId="11" borderId="102" xfId="0" applyNumberFormat="1" applyFont="1" applyFill="1" applyBorder="1" applyAlignment="1">
      <alignment horizontal="center" vertical="center"/>
    </xf>
    <xf numFmtId="10" fontId="21" fillId="11" borderId="103" xfId="0" applyNumberFormat="1" applyFont="1" applyFill="1" applyBorder="1" applyAlignment="1">
      <alignment horizontal="center" vertical="center"/>
    </xf>
    <xf numFmtId="10" fontId="21" fillId="11" borderId="4" xfId="0" applyNumberFormat="1" applyFont="1" applyFill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6" fontId="8" fillId="3" borderId="100" xfId="2" applyNumberFormat="1" applyFill="1" applyBorder="1" applyAlignment="1">
      <alignment horizontal="center" vertical="center"/>
    </xf>
    <xf numFmtId="166" fontId="8" fillId="3" borderId="102" xfId="2" applyNumberFormat="1" applyFill="1" applyBorder="1" applyAlignment="1">
      <alignment horizontal="center" vertical="center"/>
    </xf>
    <xf numFmtId="166" fontId="8" fillId="3" borderId="103" xfId="2" applyNumberFormat="1" applyFill="1" applyBorder="1" applyAlignment="1">
      <alignment horizontal="center" vertical="center"/>
    </xf>
    <xf numFmtId="166" fontId="8" fillId="3" borderId="4" xfId="2" applyNumberFormat="1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105" xfId="0" applyNumberFormat="1" applyBorder="1" applyAlignment="1">
      <alignment horizontal="center" vertical="center"/>
    </xf>
    <xf numFmtId="165" fontId="8" fillId="0" borderId="24" xfId="4" applyBorder="1" applyAlignment="1" applyProtection="1">
      <alignment horizontal="center" vertical="center"/>
    </xf>
    <xf numFmtId="165" fontId="8" fillId="0" borderId="5" xfId="4" applyBorder="1" applyAlignment="1" applyProtection="1">
      <alignment horizontal="center" vertical="center"/>
    </xf>
    <xf numFmtId="165" fontId="8" fillId="0" borderId="23" xfId="4" applyBorder="1" applyAlignment="1" applyProtection="1">
      <alignment horizontal="center" vertical="center"/>
    </xf>
    <xf numFmtId="167" fontId="9" fillId="7" borderId="60" xfId="4" applyNumberFormat="1" applyFont="1" applyFill="1" applyBorder="1" applyAlignment="1" applyProtection="1">
      <alignment vertical="center"/>
    </xf>
    <xf numFmtId="4" fontId="0" fillId="0" borderId="23" xfId="0" applyNumberFormat="1" applyBorder="1" applyAlignment="1">
      <alignment horizontal="center" vertical="center"/>
    </xf>
    <xf numFmtId="4" fontId="8" fillId="0" borderId="106" xfId="2" applyNumberFormat="1" applyBorder="1" applyAlignment="1">
      <alignment horizontal="center" vertical="center"/>
    </xf>
    <xf numFmtId="4" fontId="8" fillId="0" borderId="42" xfId="2" applyNumberFormat="1" applyBorder="1" applyAlignment="1">
      <alignment horizontal="center" vertical="center"/>
    </xf>
    <xf numFmtId="4" fontId="8" fillId="0" borderId="64" xfId="2" applyNumberFormat="1" applyBorder="1" applyAlignment="1">
      <alignment horizontal="center" vertical="center"/>
    </xf>
    <xf numFmtId="167" fontId="9" fillId="7" borderId="107" xfId="2" applyNumberFormat="1" applyFont="1" applyFill="1" applyBorder="1" applyAlignment="1">
      <alignment vertical="center"/>
    </xf>
    <xf numFmtId="4" fontId="1" fillId="0" borderId="2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10" fontId="1" fillId="3" borderId="4" xfId="0" applyNumberFormat="1" applyFont="1" applyFill="1" applyBorder="1" applyAlignment="1">
      <alignment horizontal="center" vertical="center"/>
    </xf>
    <xf numFmtId="10" fontId="1" fillId="6" borderId="17" xfId="0" applyNumberFormat="1" applyFont="1" applyFill="1" applyBorder="1" applyAlignment="1">
      <alignment horizontal="center" vertical="center" wrapText="1"/>
    </xf>
    <xf numFmtId="10" fontId="17" fillId="0" borderId="1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6" borderId="63" xfId="0" applyNumberFormat="1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4" borderId="20" xfId="0" applyFont="1" applyFill="1" applyBorder="1" applyAlignment="1">
      <alignment horizontal="right" vertical="center"/>
    </xf>
    <xf numFmtId="0" fontId="5" fillId="4" borderId="21" xfId="0" applyFont="1" applyFill="1" applyBorder="1" applyAlignment="1">
      <alignment horizontal="right" vertical="center"/>
    </xf>
    <xf numFmtId="0" fontId="5" fillId="4" borderId="22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  <xf numFmtId="0" fontId="0" fillId="0" borderId="35" xfId="0" applyBorder="1" applyAlignment="1">
      <alignment horizontal="center" vertical="center" textRotation="90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165" fontId="8" fillId="0" borderId="41" xfId="2" applyBorder="1" applyAlignment="1">
      <alignment horizontal="center" vertical="center" wrapText="1"/>
    </xf>
    <xf numFmtId="165" fontId="8" fillId="0" borderId="45" xfId="2" applyBorder="1" applyAlignment="1">
      <alignment horizontal="center" vertical="center" wrapText="1"/>
    </xf>
    <xf numFmtId="165" fontId="10" fillId="9" borderId="47" xfId="2" applyFont="1" applyFill="1" applyBorder="1" applyAlignment="1">
      <alignment horizontal="right" vertical="center"/>
    </xf>
    <xf numFmtId="165" fontId="10" fillId="9" borderId="48" xfId="2" applyFont="1" applyFill="1" applyBorder="1" applyAlignment="1">
      <alignment horizontal="right" vertical="center"/>
    </xf>
    <xf numFmtId="165" fontId="10" fillId="9" borderId="49" xfId="2" applyFont="1" applyFill="1" applyBorder="1" applyAlignment="1">
      <alignment horizontal="right" vertical="center"/>
    </xf>
    <xf numFmtId="165" fontId="13" fillId="8" borderId="41" xfId="2" applyFont="1" applyFill="1" applyBorder="1" applyAlignment="1">
      <alignment horizontal="center" vertical="center"/>
    </xf>
    <xf numFmtId="165" fontId="13" fillId="8" borderId="42" xfId="2" applyFont="1" applyFill="1" applyBorder="1" applyAlignment="1">
      <alignment horizontal="center" vertical="center"/>
    </xf>
    <xf numFmtId="165" fontId="11" fillId="8" borderId="44" xfId="2" applyFont="1" applyFill="1" applyBorder="1" applyAlignment="1">
      <alignment horizontal="center" vertical="center" wrapText="1"/>
    </xf>
    <xf numFmtId="165" fontId="8" fillId="0" borderId="40" xfId="2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65" fontId="8" fillId="0" borderId="41" xfId="4" applyBorder="1" applyAlignment="1" applyProtection="1">
      <alignment horizontal="center" vertical="center" wrapText="1"/>
    </xf>
    <xf numFmtId="165" fontId="8" fillId="0" borderId="45" xfId="4" applyBorder="1" applyAlignment="1" applyProtection="1">
      <alignment horizontal="center" vertical="center" wrapText="1"/>
    </xf>
    <xf numFmtId="165" fontId="10" fillId="9" borderId="47" xfId="4" applyFont="1" applyFill="1" applyBorder="1" applyAlignment="1" applyProtection="1">
      <alignment horizontal="right" vertical="center"/>
    </xf>
    <xf numFmtId="165" fontId="10" fillId="9" borderId="48" xfId="4" applyFont="1" applyFill="1" applyBorder="1" applyAlignment="1" applyProtection="1">
      <alignment horizontal="right" vertical="center"/>
    </xf>
    <xf numFmtId="165" fontId="10" fillId="9" borderId="49" xfId="4" applyFont="1" applyFill="1" applyBorder="1" applyAlignment="1" applyProtection="1">
      <alignment horizontal="right" vertical="center"/>
    </xf>
    <xf numFmtId="165" fontId="13" fillId="8" borderId="41" xfId="4" applyFont="1" applyFill="1" applyBorder="1" applyAlignment="1" applyProtection="1">
      <alignment horizontal="center" vertical="center"/>
    </xf>
    <xf numFmtId="165" fontId="13" fillId="8" borderId="42" xfId="4" applyFont="1" applyFill="1" applyBorder="1" applyAlignment="1" applyProtection="1">
      <alignment horizontal="center" vertical="center"/>
    </xf>
    <xf numFmtId="165" fontId="11" fillId="8" borderId="41" xfId="4" applyFont="1" applyFill="1" applyBorder="1" applyAlignment="1" applyProtection="1">
      <alignment horizontal="center" vertical="center" wrapText="1"/>
    </xf>
    <xf numFmtId="165" fontId="11" fillId="8" borderId="44" xfId="4" applyFont="1" applyFill="1" applyBorder="1" applyAlignment="1" applyProtection="1">
      <alignment horizontal="center" vertical="center" wrapText="1"/>
    </xf>
    <xf numFmtId="165" fontId="8" fillId="0" borderId="41" xfId="4" applyBorder="1" applyAlignment="1" applyProtection="1">
      <alignment horizontal="center" vertical="center"/>
    </xf>
    <xf numFmtId="165" fontId="13" fillId="8" borderId="50" xfId="2" applyFont="1" applyFill="1" applyBorder="1" applyAlignment="1">
      <alignment horizontal="center" vertical="center"/>
    </xf>
    <xf numFmtId="165" fontId="13" fillId="8" borderId="53" xfId="2" applyFont="1" applyFill="1" applyBorder="1" applyAlignment="1">
      <alignment horizontal="center" vertical="center"/>
    </xf>
    <xf numFmtId="165" fontId="13" fillId="8" borderId="55" xfId="2" applyFont="1" applyFill="1" applyBorder="1" applyAlignment="1">
      <alignment horizontal="center" vertical="center"/>
    </xf>
    <xf numFmtId="165" fontId="13" fillId="8" borderId="51" xfId="2" applyFont="1" applyFill="1" applyBorder="1" applyAlignment="1">
      <alignment horizontal="center" vertical="center"/>
    </xf>
    <xf numFmtId="165" fontId="13" fillId="8" borderId="56" xfId="2" applyFont="1" applyFill="1" applyBorder="1" applyAlignment="1">
      <alignment horizontal="center" vertical="center"/>
    </xf>
    <xf numFmtId="165" fontId="13" fillId="8" borderId="52" xfId="2" applyFont="1" applyFill="1" applyBorder="1" applyAlignment="1">
      <alignment horizontal="center" vertical="center"/>
    </xf>
    <xf numFmtId="165" fontId="13" fillId="8" borderId="54" xfId="2" applyFont="1" applyFill="1" applyBorder="1" applyAlignment="1">
      <alignment horizontal="center" vertical="center"/>
    </xf>
    <xf numFmtId="165" fontId="13" fillId="8" borderId="57" xfId="2" applyFont="1" applyFill="1" applyBorder="1" applyAlignment="1">
      <alignment horizontal="center" vertical="center"/>
    </xf>
    <xf numFmtId="165" fontId="8" fillId="0" borderId="40" xfId="2" applyFill="1" applyBorder="1" applyAlignment="1">
      <alignment horizontal="center" vertical="center"/>
    </xf>
    <xf numFmtId="165" fontId="8" fillId="0" borderId="41" xfId="2" applyFill="1" applyBorder="1" applyAlignment="1">
      <alignment horizontal="center" vertical="center" wrapText="1"/>
    </xf>
    <xf numFmtId="165" fontId="8" fillId="0" borderId="45" xfId="2" applyFill="1" applyBorder="1" applyAlignment="1">
      <alignment horizontal="center" vertical="center" wrapText="1"/>
    </xf>
    <xf numFmtId="165" fontId="11" fillId="8" borderId="13" xfId="2" applyFont="1" applyFill="1" applyBorder="1" applyAlignment="1">
      <alignment horizontal="center" vertical="center" wrapText="1"/>
    </xf>
    <xf numFmtId="165" fontId="11" fillId="8" borderId="32" xfId="2" applyFont="1" applyFill="1" applyBorder="1" applyAlignment="1">
      <alignment horizontal="center" vertical="center" wrapText="1"/>
    </xf>
    <xf numFmtId="0" fontId="23" fillId="12" borderId="88" xfId="0" applyFont="1" applyFill="1" applyBorder="1" applyAlignment="1">
      <alignment horizontal="center" vertical="center" wrapText="1"/>
    </xf>
    <xf numFmtId="0" fontId="20" fillId="0" borderId="87" xfId="0" applyFont="1" applyBorder="1"/>
    <xf numFmtId="0" fontId="21" fillId="0" borderId="82" xfId="0" applyFont="1" applyBorder="1" applyAlignment="1">
      <alignment horizontal="center" vertical="center"/>
    </xf>
    <xf numFmtId="0" fontId="20" fillId="0" borderId="82" xfId="0" applyFont="1" applyBorder="1"/>
    <xf numFmtId="0" fontId="20" fillId="0" borderId="40" xfId="0" applyFont="1" applyBorder="1"/>
    <xf numFmtId="0" fontId="21" fillId="0" borderId="45" xfId="0" applyFont="1" applyBorder="1" applyAlignment="1">
      <alignment horizontal="center" vertical="center" wrapText="1"/>
    </xf>
    <xf numFmtId="0" fontId="20" fillId="0" borderId="80" xfId="0" applyFont="1" applyBorder="1"/>
    <xf numFmtId="0" fontId="19" fillId="9" borderId="76" xfId="0" applyFont="1" applyFill="1" applyBorder="1" applyAlignment="1">
      <alignment horizontal="right" vertical="center"/>
    </xf>
    <xf numFmtId="0" fontId="20" fillId="0" borderId="74" xfId="0" applyFont="1" applyBorder="1"/>
    <xf numFmtId="0" fontId="20" fillId="0" borderId="75" xfId="0" applyFont="1" applyBorder="1"/>
    <xf numFmtId="0" fontId="24" fillId="12" borderId="92" xfId="0" applyFont="1" applyFill="1" applyBorder="1" applyAlignment="1">
      <alignment horizontal="center" vertical="center"/>
    </xf>
    <xf numFmtId="0" fontId="20" fillId="0" borderId="94" xfId="0" applyFont="1" applyBorder="1"/>
    <xf numFmtId="0" fontId="20" fillId="0" borderId="90" xfId="0" applyFont="1" applyBorder="1"/>
    <xf numFmtId="0" fontId="24" fillId="12" borderId="91" xfId="0" applyFont="1" applyFill="1" applyBorder="1" applyAlignment="1">
      <alignment horizontal="center" vertical="center"/>
    </xf>
    <xf numFmtId="0" fontId="24" fillId="12" borderId="95" xfId="0" applyFont="1" applyFill="1" applyBorder="1" applyAlignment="1">
      <alignment horizontal="center" vertical="center"/>
    </xf>
    <xf numFmtId="0" fontId="20" fillId="0" borderId="93" xfId="0" applyFont="1" applyBorder="1"/>
    <xf numFmtId="0" fontId="20" fillId="0" borderId="89" xfId="0" applyFont="1" applyBorder="1"/>
    <xf numFmtId="0" fontId="11" fillId="15" borderId="13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center" vertical="center" wrapText="1"/>
    </xf>
    <xf numFmtId="0" fontId="10" fillId="16" borderId="4" xfId="0" applyFont="1" applyFill="1" applyBorder="1" applyAlignment="1" applyProtection="1">
      <alignment horizontal="right" vertical="center"/>
    </xf>
    <xf numFmtId="0" fontId="13" fillId="15" borderId="98" xfId="0" applyFont="1" applyFill="1" applyBorder="1" applyAlignment="1" applyProtection="1">
      <alignment horizontal="center" vertical="center"/>
    </xf>
    <xf numFmtId="0" fontId="13" fillId="15" borderId="97" xfId="0" applyFont="1" applyFill="1" applyBorder="1" applyAlignment="1" applyProtection="1">
      <alignment horizontal="center" vertical="center"/>
    </xf>
    <xf numFmtId="0" fontId="13" fillId="15" borderId="96" xfId="0" applyFont="1" applyFill="1" applyBorder="1" applyAlignment="1" applyProtection="1">
      <alignment horizontal="center" vertical="center"/>
    </xf>
    <xf numFmtId="165" fontId="11" fillId="8" borderId="99" xfId="2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/>
    </xf>
    <xf numFmtId="0" fontId="25" fillId="3" borderId="2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4" borderId="60" xfId="0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 vertical="center"/>
    </xf>
    <xf numFmtId="0" fontId="5" fillId="4" borderId="33" xfId="0" applyFont="1" applyFill="1" applyBorder="1" applyAlignment="1">
      <alignment horizontal="right" vertical="center"/>
    </xf>
  </cellXfs>
  <cellStyles count="5">
    <cellStyle name="Excel Built-in Normal" xfId="2"/>
    <cellStyle name="Excel Built-in Normal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zoomScale="75" zoomScaleNormal="75" workbookViewId="0">
      <selection activeCell="Q21" sqref="Q21"/>
    </sheetView>
  </sheetViews>
  <sheetFormatPr defaultRowHeight="15" x14ac:dyDescent="0.25"/>
  <cols>
    <col min="1" max="1" width="4.140625" style="58" bestFit="1" customWidth="1"/>
    <col min="2" max="2" width="64.85546875" customWidth="1"/>
    <col min="3" max="3" width="13.7109375" style="241" customWidth="1"/>
    <col min="4" max="5" width="12.7109375" style="1" customWidth="1"/>
    <col min="6" max="6" width="14.85546875" style="1" bestFit="1" customWidth="1"/>
    <col min="7" max="7" width="12.7109375" style="1" customWidth="1"/>
    <col min="8" max="8" width="12.7109375" style="381" customWidth="1"/>
    <col min="9" max="9" width="41.85546875" customWidth="1"/>
  </cols>
  <sheetData>
    <row r="1" spans="1:9" ht="60" customHeight="1" x14ac:dyDescent="0.25">
      <c r="A1" s="117" t="s">
        <v>29</v>
      </c>
      <c r="B1" s="118" t="s">
        <v>38</v>
      </c>
      <c r="C1" s="293" t="s">
        <v>45</v>
      </c>
      <c r="D1" s="119" t="s">
        <v>32</v>
      </c>
      <c r="E1" s="119" t="s">
        <v>44</v>
      </c>
      <c r="F1" s="119" t="s">
        <v>33</v>
      </c>
      <c r="G1" s="119" t="s">
        <v>44</v>
      </c>
      <c r="H1" s="379" t="s">
        <v>87</v>
      </c>
      <c r="I1" s="120" t="s">
        <v>34</v>
      </c>
    </row>
    <row r="2" spans="1:9" s="19" customFormat="1" ht="15.75" thickBot="1" x14ac:dyDescent="0.3">
      <c r="A2" s="121">
        <v>1</v>
      </c>
      <c r="B2" s="122">
        <v>2</v>
      </c>
      <c r="C2" s="122">
        <v>3</v>
      </c>
      <c r="D2" s="123">
        <v>4</v>
      </c>
      <c r="E2" s="123">
        <v>5</v>
      </c>
      <c r="F2" s="123">
        <v>6</v>
      </c>
      <c r="G2" s="123">
        <v>7</v>
      </c>
      <c r="H2" s="382">
        <v>8</v>
      </c>
      <c r="I2" s="124">
        <v>9</v>
      </c>
    </row>
    <row r="3" spans="1:9" ht="30" customHeight="1" x14ac:dyDescent="0.25">
      <c r="A3" s="294">
        <v>1</v>
      </c>
      <c r="B3" s="296" t="str">
        <f>'1'!D1</f>
        <v>ТСН Содружество, г. Самара, ул. Стара-Загора, д. 159а</v>
      </c>
      <c r="C3" s="316">
        <f>'1'!$L$3</f>
        <v>3974</v>
      </c>
      <c r="D3" s="286">
        <f>'1'!F14</f>
        <v>31549.800000000003</v>
      </c>
      <c r="E3" s="292">
        <f>IFERROR(D3/12/C3," ")</f>
        <v>0.66158782083543033</v>
      </c>
      <c r="F3" s="286">
        <f>'1'!I14</f>
        <v>37170</v>
      </c>
      <c r="G3" s="292">
        <f>IFERROR(F3/12/C3," ")</f>
        <v>0.77944136889783588</v>
      </c>
      <c r="H3" s="380">
        <f>IFERROR((F3-D3)/D3," ")</f>
        <v>0.17813742083943468</v>
      </c>
      <c r="I3" s="317" t="s">
        <v>43</v>
      </c>
    </row>
    <row r="4" spans="1:9" ht="15.75" x14ac:dyDescent="0.25">
      <c r="A4" s="295">
        <f>A3+1</f>
        <v>2</v>
      </c>
      <c r="B4" s="296" t="str">
        <f>'2'!D1</f>
        <v>(название и адрес ТСЖ 2)</v>
      </c>
      <c r="C4" s="316">
        <f>'2'!$L$3</f>
        <v>0</v>
      </c>
      <c r="D4" s="286">
        <f>'2'!F14</f>
        <v>0</v>
      </c>
      <c r="E4" s="292" t="str">
        <f t="shared" ref="E4:E34" si="0">IFERROR(D4/12/C4," ")</f>
        <v xml:space="preserve"> </v>
      </c>
      <c r="F4" s="286">
        <f>'2'!I14</f>
        <v>0</v>
      </c>
      <c r="G4" s="292" t="str">
        <f t="shared" ref="G4:G34" si="1">IFERROR(F4/12/C4," ")</f>
        <v xml:space="preserve"> </v>
      </c>
      <c r="H4" s="380" t="str">
        <f t="shared" ref="H4:H34" si="2">IFERROR((F4-D4)/D4," ")</f>
        <v xml:space="preserve"> </v>
      </c>
      <c r="I4" s="296"/>
    </row>
    <row r="5" spans="1:9" ht="15.75" x14ac:dyDescent="0.25">
      <c r="A5" s="295">
        <f>A4+1</f>
        <v>3</v>
      </c>
      <c r="B5" s="296" t="str">
        <f>'3'!D1</f>
        <v>(название и адрес ТСЖ 3)</v>
      </c>
      <c r="C5" s="316">
        <f>'3'!$L$3</f>
        <v>0</v>
      </c>
      <c r="D5" s="286">
        <f>'3'!F14</f>
        <v>0</v>
      </c>
      <c r="E5" s="292" t="str">
        <f t="shared" si="0"/>
        <v xml:space="preserve"> </v>
      </c>
      <c r="F5" s="286">
        <f>'3'!I14</f>
        <v>0</v>
      </c>
      <c r="G5" s="292" t="str">
        <f t="shared" si="1"/>
        <v xml:space="preserve"> </v>
      </c>
      <c r="H5" s="380" t="str">
        <f t="shared" si="2"/>
        <v xml:space="preserve"> </v>
      </c>
      <c r="I5" s="296"/>
    </row>
    <row r="6" spans="1:9" ht="15.75" x14ac:dyDescent="0.25">
      <c r="A6" s="295">
        <v>4</v>
      </c>
      <c r="B6" s="296" t="str">
        <f>'4'!D1</f>
        <v>(название и адрес ТСЖ 4)</v>
      </c>
      <c r="C6" s="316">
        <f>'4'!$L$3</f>
        <v>0</v>
      </c>
      <c r="D6" s="286">
        <f>'4'!F14</f>
        <v>0</v>
      </c>
      <c r="E6" s="292" t="str">
        <f t="shared" si="0"/>
        <v xml:space="preserve"> </v>
      </c>
      <c r="F6" s="286">
        <f>'4'!I14</f>
        <v>0</v>
      </c>
      <c r="G6" s="292" t="str">
        <f t="shared" si="1"/>
        <v xml:space="preserve"> </v>
      </c>
      <c r="H6" s="380" t="str">
        <f t="shared" si="2"/>
        <v xml:space="preserve"> </v>
      </c>
      <c r="I6" s="296"/>
    </row>
    <row r="7" spans="1:9" ht="15.75" x14ac:dyDescent="0.25">
      <c r="A7" s="295">
        <v>5</v>
      </c>
      <c r="B7" s="296" t="str">
        <f>'5'!D1</f>
        <v>(название и адрес ТСЖ 5)</v>
      </c>
      <c r="C7" s="316">
        <f>'5'!$L$3</f>
        <v>0</v>
      </c>
      <c r="D7" s="286">
        <f>'5'!F14</f>
        <v>0</v>
      </c>
      <c r="E7" s="292" t="str">
        <f t="shared" si="0"/>
        <v xml:space="preserve"> </v>
      </c>
      <c r="F7" s="286">
        <f>'5'!I14</f>
        <v>0</v>
      </c>
      <c r="G7" s="292" t="str">
        <f t="shared" si="1"/>
        <v xml:space="preserve"> </v>
      </c>
      <c r="H7" s="380" t="str">
        <f t="shared" si="2"/>
        <v xml:space="preserve"> </v>
      </c>
      <c r="I7" s="296"/>
    </row>
    <row r="8" spans="1:9" ht="15.75" x14ac:dyDescent="0.25">
      <c r="A8" s="295">
        <v>6</v>
      </c>
      <c r="B8" s="296" t="str">
        <f>'6'!D1</f>
        <v>(название и адрес ТСЖ 6)</v>
      </c>
      <c r="C8" s="316">
        <f>'6'!$L$3</f>
        <v>0</v>
      </c>
      <c r="D8" s="287">
        <f>'6'!F14</f>
        <v>0</v>
      </c>
      <c r="E8" s="292" t="str">
        <f t="shared" si="0"/>
        <v xml:space="preserve"> </v>
      </c>
      <c r="F8" s="288">
        <f>'6'!I14</f>
        <v>0</v>
      </c>
      <c r="G8" s="292" t="str">
        <f t="shared" si="1"/>
        <v xml:space="preserve"> </v>
      </c>
      <c r="H8" s="380" t="str">
        <f t="shared" si="2"/>
        <v xml:space="preserve"> </v>
      </c>
      <c r="I8" s="296"/>
    </row>
    <row r="9" spans="1:9" ht="15.75" x14ac:dyDescent="0.25">
      <c r="A9" s="295">
        <v>7</v>
      </c>
      <c r="B9" s="296" t="str">
        <f>'7'!D1</f>
        <v>(название и адрес ТСЖ 7)</v>
      </c>
      <c r="C9" s="316">
        <f>'7'!$L$3</f>
        <v>0</v>
      </c>
      <c r="D9" s="286">
        <f>'7'!F14</f>
        <v>0</v>
      </c>
      <c r="E9" s="292" t="str">
        <f t="shared" si="0"/>
        <v xml:space="preserve"> </v>
      </c>
      <c r="F9" s="288">
        <f>'7'!I15</f>
        <v>0</v>
      </c>
      <c r="G9" s="292" t="str">
        <f t="shared" si="1"/>
        <v xml:space="preserve"> </v>
      </c>
      <c r="H9" s="380" t="str">
        <f t="shared" si="2"/>
        <v xml:space="preserve"> </v>
      </c>
      <c r="I9" s="296"/>
    </row>
    <row r="10" spans="1:9" ht="15.75" x14ac:dyDescent="0.25">
      <c r="A10" s="295">
        <v>8</v>
      </c>
      <c r="B10" s="296" t="str">
        <f>'8'!D1</f>
        <v>(название и адрес ТСЖ 8)</v>
      </c>
      <c r="C10" s="316">
        <f>'8'!$L$3</f>
        <v>0</v>
      </c>
      <c r="D10" s="286">
        <f>'8'!F14</f>
        <v>0</v>
      </c>
      <c r="E10" s="292" t="str">
        <f t="shared" si="0"/>
        <v xml:space="preserve"> </v>
      </c>
      <c r="F10" s="287">
        <f>'8'!I14</f>
        <v>0</v>
      </c>
      <c r="G10" s="292" t="str">
        <f t="shared" si="1"/>
        <v xml:space="preserve"> </v>
      </c>
      <c r="H10" s="380" t="str">
        <f t="shared" si="2"/>
        <v xml:space="preserve"> </v>
      </c>
      <c r="I10" s="296"/>
    </row>
    <row r="11" spans="1:9" ht="15.75" x14ac:dyDescent="0.25">
      <c r="A11" s="295">
        <v>9</v>
      </c>
      <c r="B11" s="296" t="str">
        <f>'9'!D1</f>
        <v>(название и адрес ТСЖ 9)</v>
      </c>
      <c r="C11" s="316">
        <f>'9'!$L$3</f>
        <v>0</v>
      </c>
      <c r="D11" s="286">
        <f>'9'!F14</f>
        <v>0</v>
      </c>
      <c r="E11" s="292" t="str">
        <f t="shared" si="0"/>
        <v xml:space="preserve"> </v>
      </c>
      <c r="F11" s="286">
        <f>'9'!I14</f>
        <v>0</v>
      </c>
      <c r="G11" s="292" t="str">
        <f t="shared" si="1"/>
        <v xml:space="preserve"> </v>
      </c>
      <c r="H11" s="380" t="str">
        <f t="shared" si="2"/>
        <v xml:space="preserve"> </v>
      </c>
      <c r="I11" s="296"/>
    </row>
    <row r="12" spans="1:9" ht="15.75" x14ac:dyDescent="0.25">
      <c r="A12" s="295">
        <v>10</v>
      </c>
      <c r="B12" s="296" t="str">
        <f>'10'!D1</f>
        <v>(название и адрес ТСЖ 10)</v>
      </c>
      <c r="C12" s="316">
        <f>'10'!$L$3</f>
        <v>0</v>
      </c>
      <c r="D12" s="287">
        <f>'10'!F14</f>
        <v>0</v>
      </c>
      <c r="E12" s="292" t="str">
        <f t="shared" si="0"/>
        <v xml:space="preserve"> </v>
      </c>
      <c r="F12" s="289">
        <f>'10'!I14</f>
        <v>0</v>
      </c>
      <c r="G12" s="292" t="str">
        <f t="shared" si="1"/>
        <v xml:space="preserve"> </v>
      </c>
      <c r="H12" s="380" t="str">
        <f t="shared" si="2"/>
        <v xml:space="preserve"> </v>
      </c>
      <c r="I12" s="318"/>
    </row>
    <row r="13" spans="1:9" ht="15.75" x14ac:dyDescent="0.25">
      <c r="A13" s="295">
        <v>11</v>
      </c>
      <c r="B13" s="296" t="str">
        <f>'11'!D1</f>
        <v>(название и адрес ТСЖ 11)</v>
      </c>
      <c r="C13" s="316">
        <f>'11'!$L$3</f>
        <v>0</v>
      </c>
      <c r="D13" s="287">
        <f>'11'!F14</f>
        <v>0</v>
      </c>
      <c r="E13" s="292" t="str">
        <f t="shared" si="0"/>
        <v xml:space="preserve"> </v>
      </c>
      <c r="F13" s="289">
        <f>'11'!I14</f>
        <v>0</v>
      </c>
      <c r="G13" s="292" t="str">
        <f t="shared" si="1"/>
        <v xml:space="preserve"> </v>
      </c>
      <c r="H13" s="380" t="str">
        <f t="shared" si="2"/>
        <v xml:space="preserve"> </v>
      </c>
      <c r="I13" s="318"/>
    </row>
    <row r="14" spans="1:9" ht="15.75" x14ac:dyDescent="0.25">
      <c r="A14" s="295">
        <v>12</v>
      </c>
      <c r="B14" s="296" t="str">
        <f>'12'!D1</f>
        <v>(название и адрес ТСЖ 12)</v>
      </c>
      <c r="C14" s="316">
        <f>'12'!$L$3</f>
        <v>0</v>
      </c>
      <c r="D14" s="287">
        <f>'12'!F14</f>
        <v>0</v>
      </c>
      <c r="E14" s="292" t="str">
        <f t="shared" si="0"/>
        <v xml:space="preserve"> </v>
      </c>
      <c r="F14" s="289">
        <f>'12'!I14</f>
        <v>0</v>
      </c>
      <c r="G14" s="292" t="str">
        <f t="shared" si="1"/>
        <v xml:space="preserve"> </v>
      </c>
      <c r="H14" s="380" t="str">
        <f t="shared" si="2"/>
        <v xml:space="preserve"> </v>
      </c>
      <c r="I14" s="318"/>
    </row>
    <row r="15" spans="1:9" ht="15.75" x14ac:dyDescent="0.25">
      <c r="A15" s="295">
        <v>13</v>
      </c>
      <c r="B15" s="296" t="str">
        <f>'13'!D1</f>
        <v>(название и адрес ТСЖ 13)</v>
      </c>
      <c r="C15" s="316">
        <f>'13'!$L$3</f>
        <v>0</v>
      </c>
      <c r="D15" s="287">
        <f>'13'!F14</f>
        <v>0</v>
      </c>
      <c r="E15" s="292" t="str">
        <f t="shared" si="0"/>
        <v xml:space="preserve"> </v>
      </c>
      <c r="F15" s="289">
        <f>'13'!I14</f>
        <v>0</v>
      </c>
      <c r="G15" s="292" t="str">
        <f t="shared" si="1"/>
        <v xml:space="preserve"> </v>
      </c>
      <c r="H15" s="380" t="str">
        <f t="shared" si="2"/>
        <v xml:space="preserve"> </v>
      </c>
      <c r="I15" s="318"/>
    </row>
    <row r="16" spans="1:9" ht="15.75" x14ac:dyDescent="0.25">
      <c r="A16" s="295">
        <v>14</v>
      </c>
      <c r="B16" s="296" t="str">
        <f>'14'!D1</f>
        <v>(название и адрес ТСЖ 14)</v>
      </c>
      <c r="C16" s="316">
        <f>'14'!$L$3</f>
        <v>0</v>
      </c>
      <c r="D16" s="289">
        <f>'14'!F14</f>
        <v>0</v>
      </c>
      <c r="E16" s="292" t="str">
        <f t="shared" si="0"/>
        <v xml:space="preserve"> </v>
      </c>
      <c r="F16" s="289">
        <f>'14'!I14</f>
        <v>0</v>
      </c>
      <c r="G16" s="292" t="str">
        <f t="shared" si="1"/>
        <v xml:space="preserve"> </v>
      </c>
      <c r="H16" s="380" t="str">
        <f t="shared" si="2"/>
        <v xml:space="preserve"> </v>
      </c>
      <c r="I16" s="318"/>
    </row>
    <row r="17" spans="1:9" ht="15.75" x14ac:dyDescent="0.25">
      <c r="A17" s="295">
        <v>15</v>
      </c>
      <c r="B17" s="296" t="str">
        <f>'15'!D1</f>
        <v>(название и адрес ТСЖ 15)</v>
      </c>
      <c r="C17" s="316">
        <f>'15'!$L$3</f>
        <v>0</v>
      </c>
      <c r="D17" s="289">
        <f>'15'!F14</f>
        <v>0</v>
      </c>
      <c r="E17" s="292" t="str">
        <f t="shared" si="0"/>
        <v xml:space="preserve"> </v>
      </c>
      <c r="F17" s="289">
        <f>'15'!I14</f>
        <v>0</v>
      </c>
      <c r="G17" s="292" t="str">
        <f t="shared" si="1"/>
        <v xml:space="preserve"> </v>
      </c>
      <c r="H17" s="380" t="str">
        <f t="shared" si="2"/>
        <v xml:space="preserve"> </v>
      </c>
      <c r="I17" s="318"/>
    </row>
    <row r="18" spans="1:9" ht="15.75" x14ac:dyDescent="0.25">
      <c r="A18" s="295">
        <v>16</v>
      </c>
      <c r="B18" s="296" t="str">
        <f>'16'!D1</f>
        <v>(название и адрес ТСЖ 16)</v>
      </c>
      <c r="C18" s="316">
        <f>'16'!$L$3</f>
        <v>0</v>
      </c>
      <c r="D18" s="286">
        <f>'16'!F14</f>
        <v>0</v>
      </c>
      <c r="E18" s="292" t="str">
        <f t="shared" si="0"/>
        <v xml:space="preserve"> </v>
      </c>
      <c r="F18" s="289">
        <f>'16'!I14</f>
        <v>0</v>
      </c>
      <c r="G18" s="292" t="str">
        <f t="shared" si="1"/>
        <v xml:space="preserve"> </v>
      </c>
      <c r="H18" s="380" t="str">
        <f t="shared" si="2"/>
        <v xml:space="preserve"> </v>
      </c>
      <c r="I18" s="318"/>
    </row>
    <row r="19" spans="1:9" ht="15.75" x14ac:dyDescent="0.25">
      <c r="A19" s="295">
        <v>17</v>
      </c>
      <c r="B19" s="296" t="str">
        <f>'17'!D1</f>
        <v>(название и адрес ТСЖ 17)</v>
      </c>
      <c r="C19" s="316">
        <f>'17'!$L$3</f>
        <v>0</v>
      </c>
      <c r="D19" s="287">
        <f>'17'!F14</f>
        <v>0</v>
      </c>
      <c r="E19" s="292" t="str">
        <f t="shared" si="0"/>
        <v xml:space="preserve"> </v>
      </c>
      <c r="F19" s="289">
        <f>'17'!I14</f>
        <v>0</v>
      </c>
      <c r="G19" s="292" t="str">
        <f t="shared" si="1"/>
        <v xml:space="preserve"> </v>
      </c>
      <c r="H19" s="380" t="str">
        <f t="shared" si="2"/>
        <v xml:space="preserve"> </v>
      </c>
      <c r="I19" s="318"/>
    </row>
    <row r="20" spans="1:9" ht="15.75" x14ac:dyDescent="0.25">
      <c r="A20" s="295">
        <v>18</v>
      </c>
      <c r="B20" s="296" t="str">
        <f>'18'!D1</f>
        <v>(название и адрес ТСЖ 18)</v>
      </c>
      <c r="C20" s="316">
        <f>'18'!$L$3</f>
        <v>0</v>
      </c>
      <c r="D20" s="287">
        <f>'18'!F14</f>
        <v>0</v>
      </c>
      <c r="E20" s="292" t="str">
        <f t="shared" si="0"/>
        <v xml:space="preserve"> </v>
      </c>
      <c r="F20" s="289">
        <f>'18'!I14</f>
        <v>0</v>
      </c>
      <c r="G20" s="292" t="str">
        <f t="shared" si="1"/>
        <v xml:space="preserve"> </v>
      </c>
      <c r="H20" s="380" t="str">
        <f t="shared" si="2"/>
        <v xml:space="preserve"> </v>
      </c>
      <c r="I20" s="317"/>
    </row>
    <row r="21" spans="1:9" ht="15.75" x14ac:dyDescent="0.25">
      <c r="A21" s="245">
        <v>19</v>
      </c>
      <c r="B21" s="296" t="str">
        <f>'19'!D1</f>
        <v>(название и адрес ТСЖ 19)</v>
      </c>
      <c r="C21" s="316">
        <f>'19'!$L$3</f>
        <v>0</v>
      </c>
      <c r="D21" s="290">
        <f>'19'!F14</f>
        <v>0</v>
      </c>
      <c r="E21" s="292" t="str">
        <f t="shared" si="0"/>
        <v xml:space="preserve"> </v>
      </c>
      <c r="F21" s="289">
        <f>'19'!G14</f>
        <v>0</v>
      </c>
      <c r="G21" s="292" t="str">
        <f t="shared" si="1"/>
        <v xml:space="preserve"> </v>
      </c>
      <c r="H21" s="380" t="str">
        <f t="shared" si="2"/>
        <v xml:space="preserve"> </v>
      </c>
      <c r="I21" s="319"/>
    </row>
    <row r="22" spans="1:9" ht="15.75" x14ac:dyDescent="0.25">
      <c r="A22" s="245">
        <v>20</v>
      </c>
      <c r="B22" s="296" t="str">
        <f>'20'!D1</f>
        <v>(название и адрес ТСЖ 20)</v>
      </c>
      <c r="C22" s="316">
        <f>'20'!$L$3</f>
        <v>0</v>
      </c>
      <c r="D22" s="290">
        <f>'20'!F14</f>
        <v>0</v>
      </c>
      <c r="E22" s="292" t="str">
        <f t="shared" si="0"/>
        <v xml:space="preserve"> </v>
      </c>
      <c r="F22" s="289">
        <f>'20'!G14</f>
        <v>0</v>
      </c>
      <c r="G22" s="292" t="str">
        <f t="shared" si="1"/>
        <v xml:space="preserve"> </v>
      </c>
      <c r="H22" s="380" t="str">
        <f t="shared" si="2"/>
        <v xml:space="preserve"> </v>
      </c>
      <c r="I22" s="297"/>
    </row>
    <row r="23" spans="1:9" ht="15.75" x14ac:dyDescent="0.25">
      <c r="A23" s="245">
        <v>21</v>
      </c>
      <c r="B23" s="296" t="str">
        <f>'21'!D1</f>
        <v>(название и адрес ТСЖ 21)</v>
      </c>
      <c r="C23" s="316">
        <f>'21'!$L$3</f>
        <v>0</v>
      </c>
      <c r="D23" s="290">
        <f>'21'!H14</f>
        <v>0</v>
      </c>
      <c r="E23" s="292" t="str">
        <f t="shared" si="0"/>
        <v xml:space="preserve"> </v>
      </c>
      <c r="F23" s="287">
        <f>'21'!I14</f>
        <v>0</v>
      </c>
      <c r="G23" s="292" t="str">
        <f t="shared" si="1"/>
        <v xml:space="preserve"> </v>
      </c>
      <c r="H23" s="380" t="str">
        <f t="shared" si="2"/>
        <v xml:space="preserve"> </v>
      </c>
      <c r="I23" s="297"/>
    </row>
    <row r="24" spans="1:9" ht="15.75" x14ac:dyDescent="0.25">
      <c r="A24" s="298">
        <v>22</v>
      </c>
      <c r="B24" s="376" t="str">
        <f>'22'!D1</f>
        <v>(название и адрес ТСЖ 22)</v>
      </c>
      <c r="C24" s="316">
        <f>'22'!$L$3</f>
        <v>0</v>
      </c>
      <c r="D24" s="290">
        <f>'22'!F14</f>
        <v>0</v>
      </c>
      <c r="E24" s="292" t="str">
        <f t="shared" si="0"/>
        <v xml:space="preserve"> </v>
      </c>
      <c r="F24" s="290">
        <f>'22'!I14</f>
        <v>0</v>
      </c>
      <c r="G24" s="292" t="str">
        <f t="shared" si="1"/>
        <v xml:space="preserve"> </v>
      </c>
      <c r="H24" s="380" t="str">
        <f t="shared" si="2"/>
        <v xml:space="preserve"> </v>
      </c>
      <c r="I24" s="299"/>
    </row>
    <row r="25" spans="1:9" ht="15.75" x14ac:dyDescent="0.25">
      <c r="A25" s="300">
        <v>23</v>
      </c>
      <c r="B25" s="376" t="str">
        <f>'23'!D1</f>
        <v>(название и адрес ТСЖ 23)</v>
      </c>
      <c r="C25" s="316">
        <f>'23'!$L$3</f>
        <v>0</v>
      </c>
      <c r="D25" s="290">
        <f>'23'!F15</f>
        <v>0</v>
      </c>
      <c r="E25" s="292" t="str">
        <f t="shared" si="0"/>
        <v xml:space="preserve"> </v>
      </c>
      <c r="F25" s="290">
        <f>'23'!I15</f>
        <v>0</v>
      </c>
      <c r="G25" s="292" t="str">
        <f t="shared" si="1"/>
        <v xml:space="preserve"> </v>
      </c>
      <c r="H25" s="380" t="str">
        <f t="shared" si="2"/>
        <v xml:space="preserve"> </v>
      </c>
      <c r="I25" s="299"/>
    </row>
    <row r="26" spans="1:9" ht="15.75" x14ac:dyDescent="0.25">
      <c r="A26" s="298">
        <v>24</v>
      </c>
      <c r="B26" s="376" t="str">
        <f>'24'!D1</f>
        <v>(название и адрес ТСЖ 24)</v>
      </c>
      <c r="C26" s="316">
        <f>'24'!$L$3</f>
        <v>0</v>
      </c>
      <c r="D26" s="290">
        <f>'24'!F14</f>
        <v>0</v>
      </c>
      <c r="E26" s="292" t="str">
        <f t="shared" si="0"/>
        <v xml:space="preserve"> </v>
      </c>
      <c r="F26" s="290">
        <f>'24'!I14</f>
        <v>0</v>
      </c>
      <c r="G26" s="292" t="str">
        <f t="shared" si="1"/>
        <v xml:space="preserve"> </v>
      </c>
      <c r="H26" s="380" t="str">
        <f t="shared" si="2"/>
        <v xml:space="preserve"> </v>
      </c>
      <c r="I26" s="299"/>
    </row>
    <row r="27" spans="1:9" ht="15.75" x14ac:dyDescent="0.25">
      <c r="A27" s="298">
        <v>25</v>
      </c>
      <c r="B27" s="376" t="str">
        <f>'25'!D1</f>
        <v>(название и адрес ТСЖ 25)</v>
      </c>
      <c r="C27" s="316">
        <f>'25'!$L$3</f>
        <v>0</v>
      </c>
      <c r="D27" s="290">
        <f>'25'!F14</f>
        <v>0</v>
      </c>
      <c r="E27" s="292" t="str">
        <f t="shared" si="0"/>
        <v xml:space="preserve"> </v>
      </c>
      <c r="F27" s="290">
        <f>'25'!I14</f>
        <v>0</v>
      </c>
      <c r="G27" s="292" t="str">
        <f t="shared" si="1"/>
        <v xml:space="preserve"> </v>
      </c>
      <c r="H27" s="380" t="str">
        <f t="shared" si="2"/>
        <v xml:space="preserve"> </v>
      </c>
      <c r="I27" s="299"/>
    </row>
    <row r="28" spans="1:9" ht="15.75" x14ac:dyDescent="0.25">
      <c r="A28" s="298">
        <v>26</v>
      </c>
      <c r="B28" s="376" t="str">
        <f>'26'!D1</f>
        <v>(название и адрес ТСЖ 26)</v>
      </c>
      <c r="C28" s="316">
        <f>'26'!$L$3</f>
        <v>0</v>
      </c>
      <c r="D28" s="290">
        <f>'26'!F14</f>
        <v>0</v>
      </c>
      <c r="E28" s="292" t="str">
        <f t="shared" si="0"/>
        <v xml:space="preserve"> </v>
      </c>
      <c r="F28" s="287">
        <f>'26'!I14</f>
        <v>0</v>
      </c>
      <c r="G28" s="292" t="str">
        <f t="shared" si="1"/>
        <v xml:space="preserve"> </v>
      </c>
      <c r="H28" s="380" t="str">
        <f t="shared" si="2"/>
        <v xml:space="preserve"> </v>
      </c>
      <c r="I28" s="299"/>
    </row>
    <row r="29" spans="1:9" ht="15.75" x14ac:dyDescent="0.25">
      <c r="A29" s="298">
        <v>27</v>
      </c>
      <c r="B29" s="376" t="str">
        <f>'27'!D1</f>
        <v>(название и адрес ТСЖ 27)</v>
      </c>
      <c r="C29" s="316">
        <f>'27'!$L$3</f>
        <v>0</v>
      </c>
      <c r="D29" s="290">
        <f>'27'!F14</f>
        <v>0</v>
      </c>
      <c r="E29" s="292" t="str">
        <f t="shared" si="0"/>
        <v xml:space="preserve"> </v>
      </c>
      <c r="F29" s="290">
        <f>'27'!I14</f>
        <v>0</v>
      </c>
      <c r="G29" s="292" t="str">
        <f t="shared" si="1"/>
        <v xml:space="preserve"> </v>
      </c>
      <c r="H29" s="380" t="str">
        <f t="shared" si="2"/>
        <v xml:space="preserve"> </v>
      </c>
      <c r="I29" s="299"/>
    </row>
    <row r="30" spans="1:9" ht="15.75" x14ac:dyDescent="0.25">
      <c r="A30" s="298">
        <v>28</v>
      </c>
      <c r="B30" s="376" t="str">
        <f>'28'!D1</f>
        <v>(название и адрес ТСЖ 28)</v>
      </c>
      <c r="C30" s="316">
        <f>'28'!$L$3</f>
        <v>0</v>
      </c>
      <c r="D30" s="290">
        <f>'28'!F14</f>
        <v>0</v>
      </c>
      <c r="E30" s="292" t="str">
        <f t="shared" si="0"/>
        <v xml:space="preserve"> </v>
      </c>
      <c r="F30" s="290">
        <f>'28'!I14</f>
        <v>0</v>
      </c>
      <c r="G30" s="292" t="str">
        <f t="shared" si="1"/>
        <v xml:space="preserve"> </v>
      </c>
      <c r="H30" s="380" t="str">
        <f t="shared" si="2"/>
        <v xml:space="preserve"> </v>
      </c>
      <c r="I30" s="299"/>
    </row>
    <row r="31" spans="1:9" ht="15.75" x14ac:dyDescent="0.25">
      <c r="A31" s="298">
        <v>29</v>
      </c>
      <c r="B31" s="376" t="str">
        <f>'29'!D1</f>
        <v>(название и адрес ТСЖ 29)</v>
      </c>
      <c r="C31" s="316">
        <f>'29'!$L$3</f>
        <v>0</v>
      </c>
      <c r="D31" s="290">
        <f>'29'!F14</f>
        <v>0</v>
      </c>
      <c r="E31" s="292" t="str">
        <f t="shared" si="0"/>
        <v xml:space="preserve"> </v>
      </c>
      <c r="F31" s="287">
        <f>'29'!I14</f>
        <v>0</v>
      </c>
      <c r="G31" s="292" t="str">
        <f t="shared" si="1"/>
        <v xml:space="preserve"> </v>
      </c>
      <c r="H31" s="380" t="str">
        <f t="shared" si="2"/>
        <v xml:space="preserve"> </v>
      </c>
      <c r="I31" s="299"/>
    </row>
    <row r="32" spans="1:9" ht="15.75" x14ac:dyDescent="0.25">
      <c r="A32" s="298">
        <v>30</v>
      </c>
      <c r="B32" s="376" t="str">
        <f>'30'!D1</f>
        <v>(название и адрес ТСЖ 30)</v>
      </c>
      <c r="C32" s="316">
        <f>'30'!$L$3</f>
        <v>0</v>
      </c>
      <c r="D32" s="290">
        <f>'30'!F14</f>
        <v>0</v>
      </c>
      <c r="E32" s="292" t="str">
        <f t="shared" si="0"/>
        <v xml:space="preserve"> </v>
      </c>
      <c r="F32" s="287">
        <f>'30'!I14</f>
        <v>0</v>
      </c>
      <c r="G32" s="292" t="str">
        <f t="shared" si="1"/>
        <v xml:space="preserve"> </v>
      </c>
      <c r="H32" s="380" t="str">
        <f t="shared" si="2"/>
        <v xml:space="preserve"> </v>
      </c>
      <c r="I32" s="299"/>
    </row>
    <row r="33" spans="1:9" ht="15.75" x14ac:dyDescent="0.25">
      <c r="A33" s="300">
        <v>31</v>
      </c>
      <c r="B33" s="377" t="str">
        <f>'31'!D1</f>
        <v>(название и адрес ТСЖ 31)</v>
      </c>
      <c r="C33" s="316">
        <f>'31'!$L$3</f>
        <v>0</v>
      </c>
      <c r="D33" s="291">
        <f>'31'!F14</f>
        <v>0</v>
      </c>
      <c r="E33" s="292" t="str">
        <f t="shared" si="0"/>
        <v xml:space="preserve"> </v>
      </c>
      <c r="F33" s="291">
        <f>'31'!I14</f>
        <v>0</v>
      </c>
      <c r="G33" s="292" t="str">
        <f t="shared" si="1"/>
        <v xml:space="preserve"> </v>
      </c>
      <c r="H33" s="380" t="str">
        <f t="shared" si="2"/>
        <v xml:space="preserve"> </v>
      </c>
      <c r="I33" s="301"/>
    </row>
    <row r="34" spans="1:9" ht="16.5" thickBot="1" x14ac:dyDescent="0.3">
      <c r="A34" s="302">
        <v>32</v>
      </c>
      <c r="B34" s="376" t="str">
        <f>'32'!D1</f>
        <v>(название и адрес ТСЖ 32)</v>
      </c>
      <c r="C34" s="316">
        <f>'32'!$L$3</f>
        <v>0</v>
      </c>
      <c r="D34" s="290">
        <f>'32'!F14</f>
        <v>0</v>
      </c>
      <c r="E34" s="292" t="str">
        <f t="shared" si="0"/>
        <v xml:space="preserve"> </v>
      </c>
      <c r="F34" s="291">
        <f>'32'!I14</f>
        <v>0</v>
      </c>
      <c r="G34" s="292" t="str">
        <f t="shared" si="1"/>
        <v xml:space="preserve"> </v>
      </c>
      <c r="H34" s="380" t="str">
        <f t="shared" si="2"/>
        <v xml:space="preserve"> </v>
      </c>
      <c r="I34" s="299"/>
    </row>
    <row r="35" spans="1:9" x14ac:dyDescent="0.25">
      <c r="A35" s="191"/>
      <c r="B35" s="189"/>
      <c r="C35" s="189"/>
      <c r="D35" s="190"/>
      <c r="E35" s="190"/>
      <c r="F35" s="190"/>
      <c r="G35" s="190"/>
      <c r="I35" s="189"/>
    </row>
    <row r="36" spans="1:9" x14ac:dyDescent="0.25">
      <c r="A36" s="191"/>
      <c r="B36" s="189"/>
      <c r="C36" s="189"/>
      <c r="D36" s="190"/>
      <c r="E36" s="190"/>
      <c r="F36" s="190"/>
      <c r="G36" s="190"/>
      <c r="I36" s="189"/>
    </row>
    <row r="37" spans="1:9" x14ac:dyDescent="0.25">
      <c r="A37" s="191"/>
      <c r="B37" s="189"/>
      <c r="C37" s="189"/>
      <c r="D37" s="190"/>
      <c r="E37" s="190"/>
      <c r="F37" s="190"/>
      <c r="G37" s="190"/>
      <c r="I37" s="189"/>
    </row>
    <row r="38" spans="1:9" x14ac:dyDescent="0.25">
      <c r="A38" s="191"/>
      <c r="B38" s="189"/>
      <c r="C38" s="189"/>
      <c r="D38" s="190"/>
      <c r="E38" s="190"/>
      <c r="F38" s="190"/>
      <c r="G38" s="190"/>
      <c r="I38" s="189"/>
    </row>
    <row r="39" spans="1:9" x14ac:dyDescent="0.25">
      <c r="A39" s="191"/>
      <c r="B39" s="189"/>
      <c r="C39" s="189"/>
      <c r="D39" s="190"/>
      <c r="E39" s="190"/>
      <c r="F39" s="190"/>
      <c r="G39" s="190"/>
      <c r="I39" s="189"/>
    </row>
    <row r="40" spans="1:9" x14ac:dyDescent="0.25">
      <c r="A40" s="191"/>
      <c r="B40" s="189"/>
      <c r="C40" s="189"/>
      <c r="D40" s="190"/>
      <c r="E40" s="190"/>
      <c r="F40" s="190"/>
      <c r="G40" s="190"/>
      <c r="I40" s="189"/>
    </row>
    <row r="41" spans="1:9" x14ac:dyDescent="0.25">
      <c r="A41" s="191"/>
      <c r="B41" s="189"/>
      <c r="C41" s="189"/>
      <c r="D41" s="190"/>
      <c r="E41" s="190"/>
      <c r="F41" s="190"/>
      <c r="G41" s="190"/>
      <c r="I41" s="189"/>
    </row>
    <row r="42" spans="1:9" x14ac:dyDescent="0.25">
      <c r="A42" s="191"/>
      <c r="B42" s="189"/>
      <c r="C42" s="189"/>
      <c r="D42" s="190"/>
      <c r="E42" s="190"/>
      <c r="F42" s="190"/>
      <c r="G42" s="190"/>
      <c r="I42" s="189"/>
    </row>
    <row r="43" spans="1:9" x14ac:dyDescent="0.25">
      <c r="A43" s="191"/>
      <c r="B43" s="189"/>
      <c r="C43" s="189"/>
      <c r="D43" s="190"/>
      <c r="E43" s="190"/>
      <c r="F43" s="190"/>
      <c r="G43" s="190"/>
      <c r="I43" s="189"/>
    </row>
    <row r="44" spans="1:9" x14ac:dyDescent="0.25">
      <c r="A44" s="191"/>
      <c r="B44" s="189"/>
      <c r="C44" s="189"/>
      <c r="D44" s="190"/>
      <c r="E44" s="190"/>
      <c r="F44" s="190"/>
      <c r="G44" s="190"/>
      <c r="I44" s="189"/>
    </row>
    <row r="45" spans="1:9" x14ac:dyDescent="0.25">
      <c r="A45" s="191"/>
      <c r="B45" s="189"/>
      <c r="C45" s="189"/>
      <c r="D45" s="190"/>
      <c r="E45" s="190"/>
      <c r="F45" s="190"/>
      <c r="G45" s="190"/>
      <c r="I45" s="189"/>
    </row>
    <row r="46" spans="1:9" x14ac:dyDescent="0.25">
      <c r="A46" s="191"/>
      <c r="B46" s="189"/>
      <c r="C46" s="189"/>
      <c r="D46" s="190"/>
      <c r="E46" s="190"/>
      <c r="F46" s="190"/>
      <c r="G46" s="190"/>
      <c r="I46" s="189"/>
    </row>
    <row r="47" spans="1:9" x14ac:dyDescent="0.25">
      <c r="A47" s="191"/>
      <c r="B47" s="189"/>
      <c r="C47" s="189"/>
      <c r="D47" s="190"/>
      <c r="E47" s="190"/>
      <c r="F47" s="190"/>
      <c r="G47" s="190"/>
      <c r="I47" s="189"/>
    </row>
    <row r="48" spans="1:9" x14ac:dyDescent="0.25">
      <c r="A48" s="188"/>
      <c r="B48" s="189"/>
      <c r="C48" s="189"/>
      <c r="D48" s="190"/>
      <c r="E48" s="190"/>
      <c r="F48" s="190"/>
      <c r="G48" s="190"/>
      <c r="I48" s="189"/>
    </row>
    <row r="49" spans="1:9" x14ac:dyDescent="0.25">
      <c r="A49" s="188"/>
      <c r="B49" s="189"/>
      <c r="C49" s="189"/>
      <c r="D49" s="190"/>
      <c r="E49" s="190"/>
      <c r="F49" s="190"/>
      <c r="G49" s="190"/>
      <c r="I49" s="189"/>
    </row>
    <row r="50" spans="1:9" x14ac:dyDescent="0.25">
      <c r="A50" s="188"/>
      <c r="B50" s="189"/>
      <c r="C50" s="189"/>
      <c r="D50" s="190"/>
      <c r="E50" s="190"/>
      <c r="F50" s="190"/>
      <c r="G50" s="190"/>
      <c r="I50" s="189"/>
    </row>
    <row r="51" spans="1:9" x14ac:dyDescent="0.25">
      <c r="A51" s="188"/>
      <c r="B51" s="189"/>
      <c r="C51" s="189"/>
      <c r="D51" s="190"/>
      <c r="E51" s="190"/>
      <c r="F51" s="190"/>
      <c r="G51" s="190"/>
      <c r="I51" s="189"/>
    </row>
    <row r="52" spans="1:9" x14ac:dyDescent="0.25">
      <c r="A52" s="188"/>
      <c r="B52" s="189"/>
      <c r="C52" s="189"/>
      <c r="D52" s="190"/>
      <c r="E52" s="190"/>
      <c r="F52" s="190"/>
      <c r="G52" s="190"/>
      <c r="I52" s="189"/>
    </row>
  </sheetData>
  <sheetProtection password="DFCF" sheet="1" objects="1" scenarios="1"/>
  <sortState ref="A3:F20">
    <sortCondition ref="A3:A20"/>
  </sortState>
  <pageMargins left="0.25" right="0.25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zoomScaleNormal="100"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.5703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62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94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95"/>
      <c r="H13" s="31"/>
      <c r="I13" s="362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89"/>
      <c r="E14" s="89"/>
      <c r="F14" s="256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63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252" t="s">
        <v>18</v>
      </c>
      <c r="E2" s="253" t="s">
        <v>19</v>
      </c>
      <c r="F2" s="253" t="s">
        <v>24</v>
      </c>
      <c r="G2" s="253" t="s">
        <v>17</v>
      </c>
      <c r="H2" s="253" t="s">
        <v>19</v>
      </c>
      <c r="I2" s="25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247">
        <v>1</v>
      </c>
      <c r="B4" s="386" t="s">
        <v>10</v>
      </c>
      <c r="C4" s="254" t="s">
        <v>2</v>
      </c>
      <c r="D4" s="33"/>
      <c r="E4" s="34"/>
      <c r="F4" s="90">
        <f t="shared" ref="F4:F13" si="0">E4*D4</f>
        <v>0</v>
      </c>
      <c r="G4" s="33"/>
      <c r="H4" s="34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245">
        <v>2</v>
      </c>
      <c r="B5" s="387"/>
      <c r="C5" s="244" t="s">
        <v>4</v>
      </c>
      <c r="D5" s="36"/>
      <c r="E5" s="37"/>
      <c r="F5" s="91">
        <f t="shared" si="0"/>
        <v>0</v>
      </c>
      <c r="G5" s="36"/>
      <c r="H5" s="37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245">
        <v>3</v>
      </c>
      <c r="B6" s="387"/>
      <c r="C6" s="244" t="s">
        <v>5</v>
      </c>
      <c r="D6" s="36"/>
      <c r="E6" s="37"/>
      <c r="F6" s="91">
        <f t="shared" si="0"/>
        <v>0</v>
      </c>
      <c r="G6" s="36"/>
      <c r="H6" s="37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245">
        <v>4</v>
      </c>
      <c r="B7" s="387"/>
      <c r="C7" s="244" t="s">
        <v>6</v>
      </c>
      <c r="D7" s="36"/>
      <c r="E7" s="37"/>
      <c r="F7" s="91">
        <f t="shared" si="0"/>
        <v>0</v>
      </c>
      <c r="G7" s="36"/>
      <c r="H7" s="37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245">
        <v>5</v>
      </c>
      <c r="B8" s="388" t="s">
        <v>11</v>
      </c>
      <c r="C8" s="244" t="s">
        <v>7</v>
      </c>
      <c r="D8" s="36"/>
      <c r="E8" s="37"/>
      <c r="F8" s="91">
        <f t="shared" si="0"/>
        <v>0</v>
      </c>
      <c r="G8" s="36"/>
      <c r="H8" s="37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245">
        <v>6</v>
      </c>
      <c r="B9" s="388"/>
      <c r="C9" s="244" t="s">
        <v>8</v>
      </c>
      <c r="D9" s="36"/>
      <c r="E9" s="37"/>
      <c r="F9" s="91">
        <f t="shared" si="0"/>
        <v>0</v>
      </c>
      <c r="G9" s="36"/>
      <c r="H9" s="37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245">
        <v>7</v>
      </c>
      <c r="B10" s="388"/>
      <c r="C10" s="244" t="s">
        <v>9</v>
      </c>
      <c r="D10" s="36"/>
      <c r="E10" s="37"/>
      <c r="F10" s="91">
        <f t="shared" si="0"/>
        <v>0</v>
      </c>
      <c r="G10" s="36"/>
      <c r="H10" s="37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245">
        <v>8</v>
      </c>
      <c r="B11" s="388" t="s">
        <v>12</v>
      </c>
      <c r="C11" s="244" t="s">
        <v>13</v>
      </c>
      <c r="D11" s="36"/>
      <c r="E11" s="37"/>
      <c r="F11" s="91">
        <f t="shared" si="0"/>
        <v>0</v>
      </c>
      <c r="G11" s="36"/>
      <c r="H11" s="37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245">
        <v>9</v>
      </c>
      <c r="B12" s="388"/>
      <c r="C12" s="244" t="s">
        <v>14</v>
      </c>
      <c r="D12" s="36"/>
      <c r="E12" s="37"/>
      <c r="F12" s="91">
        <f t="shared" si="0"/>
        <v>0</v>
      </c>
      <c r="G12" s="36"/>
      <c r="H12" s="37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246">
        <v>10</v>
      </c>
      <c r="B13" s="389"/>
      <c r="C13" s="255" t="s">
        <v>15</v>
      </c>
      <c r="D13" s="39"/>
      <c r="E13" s="40"/>
      <c r="F13" s="92">
        <f t="shared" si="0"/>
        <v>0</v>
      </c>
      <c r="G13" s="39"/>
      <c r="H13" s="40"/>
      <c r="I13" s="368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257"/>
      <c r="E14" s="257"/>
      <c r="F14" s="256">
        <f>SUM(F4:F13)</f>
        <v>0</v>
      </c>
      <c r="G14" s="261"/>
      <c r="H14" s="261"/>
      <c r="I14" s="327">
        <f>SUM(I4:I13)</f>
        <v>0</v>
      </c>
      <c r="J14" s="323" t="str">
        <f t="shared" si="2"/>
        <v xml:space="preserve"> </v>
      </c>
    </row>
  </sheetData>
  <mergeCells count="11">
    <mergeCell ref="B4:B7"/>
    <mergeCell ref="B8:B10"/>
    <mergeCell ref="B11:B13"/>
    <mergeCell ref="A14:C14"/>
    <mergeCell ref="D1:J1"/>
    <mergeCell ref="D3:F3"/>
    <mergeCell ref="A1:A3"/>
    <mergeCell ref="B1:B3"/>
    <mergeCell ref="C1:C3"/>
    <mergeCell ref="J2:J3"/>
    <mergeCell ref="G3:I3"/>
  </mergeCells>
  <pageMargins left="0.25" right="0.25" top="0.7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64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94"/>
      <c r="H5" s="29"/>
      <c r="I5" s="362">
        <f t="shared" si="1"/>
        <v>0</v>
      </c>
      <c r="J5" s="328" t="str">
        <f t="shared" ref="J5:J14" si="2">IFERROR(I5/F5,"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95"/>
      <c r="H13" s="31"/>
      <c r="I13" s="363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89"/>
      <c r="E14" s="89"/>
      <c r="F14" s="16">
        <f>SUM(F4:F13)</f>
        <v>0</v>
      </c>
      <c r="G14" s="17"/>
      <c r="H14" s="17"/>
      <c r="I14" s="331">
        <f>SUM(I4:I13)</f>
        <v>0</v>
      </c>
      <c r="J14" s="323" t="str">
        <f t="shared" si="2"/>
        <v xml:space="preserve"> </v>
      </c>
    </row>
    <row r="16" spans="1:12" x14ac:dyDescent="0.25">
      <c r="I16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topLeftCell="A4" workbookViewId="0">
      <selection activeCell="O11" sqref="O11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.71093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65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94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95"/>
      <c r="H13" s="31"/>
      <c r="I13" s="363">
        <f t="shared" si="1"/>
        <v>0</v>
      </c>
      <c r="J13" s="329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277"/>
      <c r="E14" s="278"/>
      <c r="F14" s="251">
        <f>SUM(F4:F13)</f>
        <v>0</v>
      </c>
      <c r="G14" s="17"/>
      <c r="H14" s="17"/>
      <c r="I14" s="331">
        <f>SUM(I4:I13)</f>
        <v>0</v>
      </c>
      <c r="J14" s="323" t="str">
        <f t="shared" si="2"/>
        <v xml:space="preserve"> </v>
      </c>
    </row>
    <row r="15" spans="1:12" x14ac:dyDescent="0.25">
      <c r="E15" s="279"/>
      <c r="F15" s="280"/>
    </row>
    <row r="16" spans="1:12" x14ac:dyDescent="0.25">
      <c r="E16" s="279"/>
      <c r="F16" s="279"/>
      <c r="I16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71093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66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62"/>
      <c r="E4" s="34"/>
      <c r="F4" s="68">
        <f t="shared" ref="F4:F12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63"/>
      <c r="E5" s="37"/>
      <c r="F5" s="69">
        <f t="shared" si="0"/>
        <v>0</v>
      </c>
      <c r="G5" s="94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63"/>
      <c r="E6" s="37"/>
      <c r="F6" s="69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63"/>
      <c r="E7" s="37"/>
      <c r="F7" s="69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63"/>
      <c r="E8" s="37"/>
      <c r="F8" s="69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63"/>
      <c r="E9" s="37"/>
      <c r="F9" s="69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63"/>
      <c r="E10" s="37"/>
      <c r="F10" s="69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63"/>
      <c r="E11" s="37"/>
      <c r="F11" s="69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63"/>
      <c r="E12" s="37"/>
      <c r="F12" s="69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64"/>
      <c r="E13" s="40"/>
      <c r="F13" s="70">
        <f>E13*D13</f>
        <v>0</v>
      </c>
      <c r="G13" s="95"/>
      <c r="H13" s="31"/>
      <c r="I13" s="362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89"/>
      <c r="E14" s="89"/>
      <c r="F14" s="16"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  <row r="16" spans="1:12" x14ac:dyDescent="0.25">
      <c r="I16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9.140625" customWidth="1"/>
  </cols>
  <sheetData>
    <row r="1" spans="1:12" ht="28.5" customHeight="1" thickBot="1" x14ac:dyDescent="0.3">
      <c r="A1" s="393" t="s">
        <v>0</v>
      </c>
      <c r="B1" s="396" t="s">
        <v>3</v>
      </c>
      <c r="C1" s="432" t="s">
        <v>1</v>
      </c>
      <c r="D1" s="417" t="s">
        <v>67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33"/>
      <c r="D2" s="12" t="s">
        <v>28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37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62"/>
      <c r="E4" s="34"/>
      <c r="F4" s="68">
        <f t="shared" ref="F4:F13" si="0">E4*D4</f>
        <v>0</v>
      </c>
      <c r="G4" s="59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63"/>
      <c r="E5" s="37"/>
      <c r="F5" s="69">
        <f t="shared" si="0"/>
        <v>0</v>
      </c>
      <c r="G5" s="60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63"/>
      <c r="E6" s="37"/>
      <c r="F6" s="69">
        <f t="shared" si="0"/>
        <v>0</v>
      </c>
      <c r="G6" s="60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63"/>
      <c r="E7" s="37"/>
      <c r="F7" s="69">
        <f t="shared" si="0"/>
        <v>0</v>
      </c>
      <c r="G7" s="60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63"/>
      <c r="E8" s="37"/>
      <c r="F8" s="69">
        <f t="shared" si="0"/>
        <v>0</v>
      </c>
      <c r="G8" s="60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63"/>
      <c r="E9" s="37"/>
      <c r="F9" s="69">
        <f t="shared" si="0"/>
        <v>0</v>
      </c>
      <c r="G9" s="60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63"/>
      <c r="E10" s="37"/>
      <c r="F10" s="69">
        <f t="shared" si="0"/>
        <v>0</v>
      </c>
      <c r="G10" s="60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63"/>
      <c r="E11" s="37"/>
      <c r="F11" s="69">
        <f t="shared" si="0"/>
        <v>0</v>
      </c>
      <c r="G11" s="60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63"/>
      <c r="E12" s="37"/>
      <c r="F12" s="69">
        <f t="shared" si="0"/>
        <v>0</v>
      </c>
      <c r="G12" s="60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64"/>
      <c r="E13" s="40"/>
      <c r="F13" s="70">
        <f t="shared" si="0"/>
        <v>0</v>
      </c>
      <c r="G13" s="61"/>
      <c r="H13" s="31"/>
      <c r="I13" s="368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54"/>
      <c r="E14" s="54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J2:J3"/>
    <mergeCell ref="D3:F3"/>
    <mergeCell ref="G3:I3"/>
    <mergeCell ref="D1:J1"/>
    <mergeCell ref="B11:B13"/>
    <mergeCell ref="A14:C14"/>
    <mergeCell ref="A1:A3"/>
    <mergeCell ref="B1:B3"/>
    <mergeCell ref="C1:C3"/>
    <mergeCell ref="B4:B7"/>
    <mergeCell ref="B8:B10"/>
  </mergeCells>
  <pageMargins left="0.25" right="0.25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.855468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68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94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95"/>
      <c r="H13" s="31"/>
      <c r="I13" s="362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89"/>
      <c r="E14" s="89"/>
      <c r="F14" s="251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  <row r="16" spans="1:12" x14ac:dyDescent="0.25">
      <c r="I16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J14"/>
  <sheetViews>
    <sheetView workbookViewId="0">
      <selection activeCell="J4" sqref="J4"/>
    </sheetView>
  </sheetViews>
  <sheetFormatPr defaultColWidth="9.140625" defaultRowHeight="15" x14ac:dyDescent="0.25"/>
  <cols>
    <col min="1" max="1" width="4.7109375" style="46" customWidth="1"/>
    <col min="2" max="2" width="28.7109375" style="46" customWidth="1"/>
    <col min="3" max="3" width="62.7109375" style="46" customWidth="1"/>
    <col min="4" max="10" width="12.7109375" style="46" customWidth="1"/>
    <col min="11" max="11" width="9.28515625" style="46" customWidth="1"/>
    <col min="12" max="12" width="18.28515625" style="46" customWidth="1"/>
    <col min="13" max="1024" width="9.28515625" style="46" customWidth="1"/>
    <col min="1025" max="1025" width="10.28515625" style="45" customWidth="1"/>
    <col min="1026" max="16384" width="9.140625" style="45"/>
  </cols>
  <sheetData>
    <row r="1" spans="1:12" ht="28.5" customHeight="1" thickBot="1" x14ac:dyDescent="0.3">
      <c r="A1" s="439" t="s">
        <v>0</v>
      </c>
      <c r="B1" s="439" t="s">
        <v>3</v>
      </c>
      <c r="C1" s="439" t="s">
        <v>1</v>
      </c>
      <c r="D1" s="417" t="s">
        <v>69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39"/>
      <c r="B2" s="439"/>
      <c r="C2" s="439"/>
      <c r="D2" s="51" t="s">
        <v>30</v>
      </c>
      <c r="E2" s="51" t="s">
        <v>19</v>
      </c>
      <c r="F2" s="51" t="s">
        <v>31</v>
      </c>
      <c r="G2" s="51" t="s">
        <v>17</v>
      </c>
      <c r="H2" s="51" t="s">
        <v>19</v>
      </c>
      <c r="I2" s="51" t="s">
        <v>25</v>
      </c>
      <c r="J2" s="441" t="s">
        <v>16</v>
      </c>
      <c r="L2" s="321" t="s">
        <v>84</v>
      </c>
    </row>
    <row r="3" spans="1:12" ht="16.5" customHeight="1" thickBot="1" x14ac:dyDescent="0.3">
      <c r="A3" s="439"/>
      <c r="B3" s="439"/>
      <c r="C3" s="440"/>
      <c r="D3" s="420" t="s">
        <v>54</v>
      </c>
      <c r="E3" s="421"/>
      <c r="F3" s="422"/>
      <c r="G3" s="420" t="s">
        <v>55</v>
      </c>
      <c r="H3" s="421"/>
      <c r="I3" s="422"/>
      <c r="J3" s="442"/>
      <c r="L3" s="320"/>
    </row>
    <row r="4" spans="1:12" ht="30" customHeight="1" x14ac:dyDescent="0.25">
      <c r="A4" s="50">
        <v>1</v>
      </c>
      <c r="B4" s="443" t="s">
        <v>10</v>
      </c>
      <c r="C4" s="49" t="s">
        <v>2</v>
      </c>
      <c r="D4" s="96"/>
      <c r="E4" s="97"/>
      <c r="F4" s="53">
        <f t="shared" ref="F4:F8" si="0">E4*D4</f>
        <v>0</v>
      </c>
      <c r="G4" s="109"/>
      <c r="H4" s="110"/>
      <c r="I4" s="364"/>
      <c r="J4" s="322" t="str">
        <f>IFERROR((I4-F4)/F4," ")</f>
        <v xml:space="preserve"> </v>
      </c>
    </row>
    <row r="5" spans="1:12" ht="30" customHeight="1" x14ac:dyDescent="0.25">
      <c r="A5" s="47">
        <v>2</v>
      </c>
      <c r="B5" s="443"/>
      <c r="C5" s="48" t="s">
        <v>4</v>
      </c>
      <c r="D5" s="98"/>
      <c r="E5" s="52"/>
      <c r="F5" s="53">
        <f t="shared" si="0"/>
        <v>0</v>
      </c>
      <c r="G5" s="111"/>
      <c r="H5" s="108"/>
      <c r="I5" s="365"/>
      <c r="J5" s="328" t="str">
        <f t="shared" ref="J5:J14" si="1">IFERROR((I5-F5)/F5," ")</f>
        <v xml:space="preserve"> </v>
      </c>
    </row>
    <row r="6" spans="1:12" ht="30" customHeight="1" x14ac:dyDescent="0.25">
      <c r="A6" s="47">
        <v>3</v>
      </c>
      <c r="B6" s="443"/>
      <c r="C6" s="48" t="s">
        <v>5</v>
      </c>
      <c r="D6" s="98"/>
      <c r="E6" s="52"/>
      <c r="F6" s="53">
        <f t="shared" si="0"/>
        <v>0</v>
      </c>
      <c r="G6" s="111"/>
      <c r="H6" s="108"/>
      <c r="I6" s="365"/>
      <c r="J6" s="328" t="str">
        <f t="shared" si="1"/>
        <v xml:space="preserve"> </v>
      </c>
    </row>
    <row r="7" spans="1:12" ht="30" customHeight="1" x14ac:dyDescent="0.25">
      <c r="A7" s="47">
        <v>4</v>
      </c>
      <c r="B7" s="443"/>
      <c r="C7" s="48" t="s">
        <v>6</v>
      </c>
      <c r="D7" s="98"/>
      <c r="E7" s="52"/>
      <c r="F7" s="53">
        <f t="shared" si="0"/>
        <v>0</v>
      </c>
      <c r="G7" s="111"/>
      <c r="H7" s="108"/>
      <c r="I7" s="365"/>
      <c r="J7" s="328" t="str">
        <f t="shared" si="1"/>
        <v xml:space="preserve"> </v>
      </c>
    </row>
    <row r="8" spans="1:12" ht="30" customHeight="1" x14ac:dyDescent="0.25">
      <c r="A8" s="47">
        <v>5</v>
      </c>
      <c r="B8" s="434" t="s">
        <v>11</v>
      </c>
      <c r="C8" s="48" t="s">
        <v>7</v>
      </c>
      <c r="D8" s="98"/>
      <c r="E8" s="52"/>
      <c r="F8" s="53">
        <f t="shared" si="0"/>
        <v>0</v>
      </c>
      <c r="G8" s="111"/>
      <c r="H8" s="108"/>
      <c r="I8" s="365"/>
      <c r="J8" s="328" t="str">
        <f t="shared" si="1"/>
        <v xml:space="preserve"> </v>
      </c>
    </row>
    <row r="9" spans="1:12" ht="30" customHeight="1" x14ac:dyDescent="0.25">
      <c r="A9" s="47">
        <v>6</v>
      </c>
      <c r="B9" s="434"/>
      <c r="C9" s="48" t="s">
        <v>8</v>
      </c>
      <c r="D9" s="98"/>
      <c r="E9" s="52"/>
      <c r="F9" s="53">
        <f>E9*D9</f>
        <v>0</v>
      </c>
      <c r="G9" s="111"/>
      <c r="H9" s="108"/>
      <c r="I9" s="365"/>
      <c r="J9" s="328" t="str">
        <f t="shared" si="1"/>
        <v xml:space="preserve"> </v>
      </c>
    </row>
    <row r="10" spans="1:12" ht="30" customHeight="1" x14ac:dyDescent="0.25">
      <c r="A10" s="47">
        <v>7</v>
      </c>
      <c r="B10" s="434"/>
      <c r="C10" s="48" t="s">
        <v>9</v>
      </c>
      <c r="D10" s="98"/>
      <c r="E10" s="52"/>
      <c r="F10" s="53">
        <f>E10*D10</f>
        <v>0</v>
      </c>
      <c r="G10" s="111"/>
      <c r="H10" s="108"/>
      <c r="I10" s="365"/>
      <c r="J10" s="328" t="str">
        <f t="shared" si="1"/>
        <v xml:space="preserve"> </v>
      </c>
    </row>
    <row r="11" spans="1:12" ht="30" customHeight="1" x14ac:dyDescent="0.25">
      <c r="A11" s="47">
        <v>8</v>
      </c>
      <c r="B11" s="434" t="s">
        <v>12</v>
      </c>
      <c r="C11" s="48" t="s">
        <v>13</v>
      </c>
      <c r="D11" s="98"/>
      <c r="E11" s="52"/>
      <c r="F11" s="53">
        <f>E11*D11</f>
        <v>0</v>
      </c>
      <c r="G11" s="111"/>
      <c r="H11" s="108"/>
      <c r="I11" s="365"/>
      <c r="J11" s="328" t="str">
        <f t="shared" si="1"/>
        <v xml:space="preserve"> </v>
      </c>
    </row>
    <row r="12" spans="1:12" ht="30" customHeight="1" x14ac:dyDescent="0.25">
      <c r="A12" s="47">
        <v>9</v>
      </c>
      <c r="B12" s="434"/>
      <c r="C12" s="48" t="s">
        <v>14</v>
      </c>
      <c r="D12" s="98"/>
      <c r="E12" s="52"/>
      <c r="F12" s="53">
        <f>E12*D12</f>
        <v>0</v>
      </c>
      <c r="G12" s="111"/>
      <c r="H12" s="108"/>
      <c r="I12" s="365"/>
      <c r="J12" s="328" t="str">
        <f t="shared" si="1"/>
        <v xml:space="preserve"> </v>
      </c>
    </row>
    <row r="13" spans="1:12" ht="30" customHeight="1" thickBot="1" x14ac:dyDescent="0.3">
      <c r="A13" s="105">
        <v>10</v>
      </c>
      <c r="B13" s="435"/>
      <c r="C13" s="116" t="s">
        <v>15</v>
      </c>
      <c r="D13" s="99"/>
      <c r="E13" s="100"/>
      <c r="F13" s="106">
        <f>E13*D13</f>
        <v>0</v>
      </c>
      <c r="G13" s="112"/>
      <c r="H13" s="113"/>
      <c r="I13" s="366"/>
      <c r="J13" s="330" t="str">
        <f t="shared" si="1"/>
        <v xml:space="preserve"> </v>
      </c>
    </row>
    <row r="14" spans="1:12" ht="24" thickBot="1" x14ac:dyDescent="0.3">
      <c r="A14" s="436" t="s">
        <v>26</v>
      </c>
      <c r="B14" s="437"/>
      <c r="C14" s="438"/>
      <c r="D14" s="102"/>
      <c r="E14" s="103"/>
      <c r="F14" s="101">
        <f>SUM(F4:F13)</f>
        <v>0</v>
      </c>
      <c r="G14" s="104"/>
      <c r="H14" s="107"/>
      <c r="I14" s="367">
        <f>SUM(I4:I13)</f>
        <v>0</v>
      </c>
      <c r="J14" s="323" t="str">
        <f t="shared" si="1"/>
        <v xml:space="preserve"> </v>
      </c>
    </row>
  </sheetData>
  <mergeCells count="11">
    <mergeCell ref="D1:J1"/>
    <mergeCell ref="J2:J3"/>
    <mergeCell ref="D3:F3"/>
    <mergeCell ref="G3:I3"/>
    <mergeCell ref="B4:B7"/>
    <mergeCell ref="B8:B10"/>
    <mergeCell ref="B11:B13"/>
    <mergeCell ref="A14:C14"/>
    <mergeCell ref="A1:A3"/>
    <mergeCell ref="B1:B3"/>
    <mergeCell ref="C1:C3"/>
  </mergeCells>
  <pageMargins left="0" right="0" top="0.39409448818897608" bottom="0.39409448818897608" header="0" footer="0"/>
  <headerFooter>
    <oddHeader>&amp;C&amp;A</oddHeader>
    <oddFooter>&amp;CСтраница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5703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70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262"/>
      <c r="E4" s="258"/>
      <c r="F4" s="272">
        <f t="shared" ref="F4:F13" si="0">E4*D4</f>
        <v>0</v>
      </c>
      <c r="G4" s="93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263"/>
      <c r="E5" s="275"/>
      <c r="F5" s="273">
        <f t="shared" si="0"/>
        <v>0</v>
      </c>
      <c r="G5" s="94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263"/>
      <c r="E6" s="275"/>
      <c r="F6" s="273">
        <f t="shared" si="0"/>
        <v>0</v>
      </c>
      <c r="G6" s="94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263"/>
      <c r="E7" s="275"/>
      <c r="F7" s="273">
        <f t="shared" si="0"/>
        <v>0</v>
      </c>
      <c r="G7" s="94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263"/>
      <c r="E8" s="275"/>
      <c r="F8" s="273">
        <f t="shared" si="0"/>
        <v>0</v>
      </c>
      <c r="G8" s="94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263"/>
      <c r="E9" s="275"/>
      <c r="F9" s="273">
        <f t="shared" si="0"/>
        <v>0</v>
      </c>
      <c r="G9" s="94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263"/>
      <c r="E10" s="275"/>
      <c r="F10" s="273">
        <f t="shared" si="0"/>
        <v>0</v>
      </c>
      <c r="G10" s="94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263"/>
      <c r="E11" s="275"/>
      <c r="F11" s="273">
        <f t="shared" si="0"/>
        <v>0</v>
      </c>
      <c r="G11" s="94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263"/>
      <c r="E12" s="275"/>
      <c r="F12" s="273">
        <f t="shared" si="0"/>
        <v>0</v>
      </c>
      <c r="G12" s="94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264"/>
      <c r="E13" s="276"/>
      <c r="F13" s="274">
        <f t="shared" si="0"/>
        <v>0</v>
      </c>
      <c r="G13" s="95"/>
      <c r="H13" s="31"/>
      <c r="I13" s="362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89"/>
      <c r="E14" s="89"/>
      <c r="F14" s="16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  <row r="16" spans="1:12" x14ac:dyDescent="0.25">
      <c r="I16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0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8" width="12.7109375" customWidth="1"/>
    <col min="10" max="10" width="11" customWidth="1"/>
    <col min="12" max="12" width="18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71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252" t="s">
        <v>30</v>
      </c>
      <c r="E2" s="253" t="s">
        <v>19</v>
      </c>
      <c r="F2" s="25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14" t="s">
        <v>55</v>
      </c>
      <c r="H3" s="415"/>
      <c r="I3" s="416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93"/>
      <c r="H4" s="34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94"/>
      <c r="H5" s="37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94"/>
      <c r="H6" s="37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94"/>
      <c r="H7" s="37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94"/>
      <c r="H8" s="37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94"/>
      <c r="H9" s="37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94"/>
      <c r="H10" s="37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94"/>
      <c r="H11" s="37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94"/>
      <c r="H12" s="37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95"/>
      <c r="H13" s="40"/>
      <c r="I13" s="363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310"/>
      <c r="E14" s="310"/>
      <c r="F14" s="256">
        <f>SUM(F4:F13)</f>
        <v>0</v>
      </c>
      <c r="G14" s="17"/>
      <c r="H14" s="17"/>
      <c r="I14" s="331">
        <f>SUM(I4:I13)</f>
        <v>0</v>
      </c>
      <c r="J14" s="323" t="str">
        <f t="shared" si="2"/>
        <v xml:space="preserve"> </v>
      </c>
    </row>
    <row r="15" spans="1:12" ht="15" customHeight="1" x14ac:dyDescent="0.25">
      <c r="D15" s="306"/>
      <c r="G15" s="308"/>
    </row>
    <row r="16" spans="1:12" ht="15" customHeight="1" x14ac:dyDescent="0.25">
      <c r="D16" s="307"/>
      <c r="G16" s="309"/>
    </row>
    <row r="17" spans="4:7" x14ac:dyDescent="0.25">
      <c r="D17" s="307"/>
      <c r="G17" s="309"/>
    </row>
    <row r="18" spans="4:7" x14ac:dyDescent="0.25">
      <c r="D18" s="307"/>
      <c r="G18" s="309"/>
    </row>
    <row r="19" spans="4:7" x14ac:dyDescent="0.25">
      <c r="D19" s="307"/>
      <c r="G19" s="309"/>
    </row>
    <row r="20" spans="4:7" x14ac:dyDescent="0.25">
      <c r="D20" s="307"/>
      <c r="G20" s="309"/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D3:F3"/>
    <mergeCell ref="G3:I3"/>
    <mergeCell ref="J2:J3"/>
    <mergeCell ref="B4:B7"/>
  </mergeCells>
  <pageMargins left="0.25" right="0.25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2"/>
  <sheetViews>
    <sheetView workbookViewId="0">
      <selection activeCell="J4" sqref="J4"/>
    </sheetView>
  </sheetViews>
  <sheetFormatPr defaultRowHeight="21" x14ac:dyDescent="0.25"/>
  <cols>
    <col min="1" max="1" width="4.7109375" customWidth="1"/>
    <col min="2" max="2" width="28.7109375" customWidth="1"/>
    <col min="3" max="3" width="62.7109375" customWidth="1"/>
    <col min="4" max="4" width="14.140625" style="241" customWidth="1"/>
    <col min="5" max="5" width="15" style="241" customWidth="1"/>
    <col min="6" max="10" width="12.7109375" customWidth="1"/>
    <col min="11" max="11" width="8.85546875" style="311"/>
    <col min="12" max="12" width="20.28515625" customWidth="1"/>
  </cols>
  <sheetData>
    <row r="1" spans="1:12" ht="32.25" customHeight="1" thickBot="1" x14ac:dyDescent="0.3">
      <c r="A1" s="393" t="s">
        <v>0</v>
      </c>
      <c r="B1" s="396" t="s">
        <v>3</v>
      </c>
      <c r="C1" s="399" t="s">
        <v>1</v>
      </c>
      <c r="D1" s="383" t="s">
        <v>27</v>
      </c>
      <c r="E1" s="384"/>
      <c r="F1" s="384"/>
      <c r="G1" s="384"/>
      <c r="H1" s="384"/>
      <c r="I1" s="384"/>
      <c r="J1" s="385"/>
      <c r="K1" s="312" t="s">
        <v>46</v>
      </c>
    </row>
    <row r="2" spans="1:12" ht="56.1" customHeight="1" thickBot="1" x14ac:dyDescent="0.3">
      <c r="A2" s="394"/>
      <c r="B2" s="397"/>
      <c r="C2" s="400"/>
      <c r="D2" s="252" t="s">
        <v>18</v>
      </c>
      <c r="E2" s="253" t="s">
        <v>19</v>
      </c>
      <c r="F2" s="12" t="s">
        <v>18</v>
      </c>
      <c r="G2" s="13" t="s">
        <v>17</v>
      </c>
      <c r="H2" s="13" t="s">
        <v>19</v>
      </c>
      <c r="I2" s="13" t="s">
        <v>20</v>
      </c>
      <c r="J2" s="406" t="s">
        <v>16</v>
      </c>
      <c r="K2" s="312" t="s">
        <v>47</v>
      </c>
      <c r="L2" s="321" t="s">
        <v>84</v>
      </c>
    </row>
    <row r="3" spans="1:12" ht="16.149999999999999" customHeight="1" thickBot="1" x14ac:dyDescent="0.3">
      <c r="A3" s="395"/>
      <c r="B3" s="398"/>
      <c r="C3" s="401"/>
      <c r="D3" s="411" t="s">
        <v>22</v>
      </c>
      <c r="E3" s="412"/>
      <c r="F3" s="413"/>
      <c r="G3" s="411" t="s">
        <v>21</v>
      </c>
      <c r="H3" s="412"/>
      <c r="I3" s="413"/>
      <c r="J3" s="407"/>
      <c r="K3" s="312" t="s">
        <v>48</v>
      </c>
      <c r="L3" s="320">
        <v>3974</v>
      </c>
    </row>
    <row r="4" spans="1:12" ht="30" customHeight="1" x14ac:dyDescent="0.25">
      <c r="A4" s="7">
        <v>1</v>
      </c>
      <c r="B4" s="386" t="s">
        <v>10</v>
      </c>
      <c r="C4" s="8" t="s">
        <v>2</v>
      </c>
      <c r="D4" s="33"/>
      <c r="E4" s="34"/>
      <c r="F4" s="408" t="s">
        <v>23</v>
      </c>
      <c r="G4" s="27">
        <v>247.2</v>
      </c>
      <c r="H4" s="28">
        <v>13</v>
      </c>
      <c r="I4" s="28">
        <f t="shared" ref="I4:I13" si="0">H4*G4</f>
        <v>3213.6</v>
      </c>
      <c r="J4" s="328" t="str">
        <f t="shared" ref="J4:J14" si="1">IFERROR((I4-F4)/F4," ")</f>
        <v xml:space="preserve"> </v>
      </c>
      <c r="K4" s="312" t="s">
        <v>49</v>
      </c>
    </row>
    <row r="5" spans="1:12" ht="30" x14ac:dyDescent="0.25">
      <c r="A5" s="3">
        <v>2</v>
      </c>
      <c r="B5" s="387"/>
      <c r="C5" s="4" t="s">
        <v>4</v>
      </c>
      <c r="D5" s="36"/>
      <c r="E5" s="37"/>
      <c r="F5" s="409"/>
      <c r="G5" s="29">
        <v>316.8</v>
      </c>
      <c r="H5" s="30">
        <v>6.5</v>
      </c>
      <c r="I5" s="30">
        <f t="shared" si="0"/>
        <v>2059.2000000000003</v>
      </c>
      <c r="J5" s="328" t="str">
        <f t="shared" si="1"/>
        <v xml:space="preserve"> </v>
      </c>
      <c r="K5" s="312" t="s">
        <v>50</v>
      </c>
    </row>
    <row r="6" spans="1:12" ht="30" x14ac:dyDescent="0.25">
      <c r="A6" s="3">
        <v>3</v>
      </c>
      <c r="B6" s="387"/>
      <c r="C6" s="4" t="s">
        <v>5</v>
      </c>
      <c r="D6" s="36"/>
      <c r="E6" s="37"/>
      <c r="F6" s="409"/>
      <c r="G6" s="29">
        <v>492</v>
      </c>
      <c r="H6" s="30">
        <v>2.1</v>
      </c>
      <c r="I6" s="30">
        <f t="shared" si="0"/>
        <v>1033.2</v>
      </c>
      <c r="J6" s="328" t="str">
        <f t="shared" si="1"/>
        <v xml:space="preserve"> </v>
      </c>
      <c r="K6" s="312" t="s">
        <v>51</v>
      </c>
    </row>
    <row r="7" spans="1:12" ht="30" x14ac:dyDescent="0.25">
      <c r="A7" s="3">
        <v>4</v>
      </c>
      <c r="B7" s="387"/>
      <c r="C7" s="4" t="s">
        <v>6</v>
      </c>
      <c r="D7" s="36"/>
      <c r="E7" s="37"/>
      <c r="F7" s="409"/>
      <c r="G7" s="29">
        <v>750</v>
      </c>
      <c r="H7" s="30">
        <v>0</v>
      </c>
      <c r="I7" s="30">
        <f t="shared" si="0"/>
        <v>0</v>
      </c>
      <c r="J7" s="328" t="str">
        <f t="shared" si="1"/>
        <v xml:space="preserve"> </v>
      </c>
      <c r="K7" s="312" t="s">
        <v>52</v>
      </c>
    </row>
    <row r="8" spans="1:12" ht="30" x14ac:dyDescent="0.25">
      <c r="A8" s="3">
        <v>5</v>
      </c>
      <c r="B8" s="388" t="s">
        <v>11</v>
      </c>
      <c r="C8" s="4" t="s">
        <v>7</v>
      </c>
      <c r="D8" s="36"/>
      <c r="E8" s="37"/>
      <c r="F8" s="409"/>
      <c r="G8" s="29">
        <v>859.2</v>
      </c>
      <c r="H8" s="30">
        <v>0</v>
      </c>
      <c r="I8" s="30">
        <f t="shared" si="0"/>
        <v>0</v>
      </c>
      <c r="J8" s="328" t="str">
        <f t="shared" si="1"/>
        <v xml:space="preserve"> </v>
      </c>
      <c r="K8" s="312"/>
    </row>
    <row r="9" spans="1:12" ht="30" x14ac:dyDescent="0.25">
      <c r="A9" s="3">
        <v>6</v>
      </c>
      <c r="B9" s="388"/>
      <c r="C9" s="4" t="s">
        <v>8</v>
      </c>
      <c r="D9" s="36"/>
      <c r="E9" s="37"/>
      <c r="F9" s="409"/>
      <c r="G9" s="29">
        <v>1021.2</v>
      </c>
      <c r="H9" s="30">
        <v>8</v>
      </c>
      <c r="I9" s="30">
        <f t="shared" si="0"/>
        <v>8169.6</v>
      </c>
      <c r="J9" s="328" t="str">
        <f t="shared" si="1"/>
        <v xml:space="preserve"> </v>
      </c>
      <c r="K9" s="312" t="s">
        <v>46</v>
      </c>
    </row>
    <row r="10" spans="1:12" ht="30" x14ac:dyDescent="0.25">
      <c r="A10" s="3">
        <v>7</v>
      </c>
      <c r="B10" s="388"/>
      <c r="C10" s="4" t="s">
        <v>9</v>
      </c>
      <c r="D10" s="36"/>
      <c r="E10" s="37"/>
      <c r="F10" s="409"/>
      <c r="G10" s="29">
        <v>1177.2</v>
      </c>
      <c r="H10" s="30">
        <v>0</v>
      </c>
      <c r="I10" s="30">
        <f t="shared" si="0"/>
        <v>0</v>
      </c>
      <c r="J10" s="328" t="str">
        <f t="shared" si="1"/>
        <v xml:space="preserve"> </v>
      </c>
      <c r="K10" s="312" t="s">
        <v>47</v>
      </c>
    </row>
    <row r="11" spans="1:12" ht="30" x14ac:dyDescent="0.25">
      <c r="A11" s="3">
        <v>8</v>
      </c>
      <c r="B11" s="388" t="s">
        <v>12</v>
      </c>
      <c r="C11" s="4" t="s">
        <v>13</v>
      </c>
      <c r="D11" s="36"/>
      <c r="E11" s="37"/>
      <c r="F11" s="409"/>
      <c r="G11" s="29">
        <v>1314</v>
      </c>
      <c r="H11" s="30">
        <v>8</v>
      </c>
      <c r="I11" s="30">
        <f t="shared" si="0"/>
        <v>10512</v>
      </c>
      <c r="J11" s="328" t="str">
        <f t="shared" si="1"/>
        <v xml:space="preserve"> </v>
      </c>
      <c r="K11" s="312" t="s">
        <v>48</v>
      </c>
    </row>
    <row r="12" spans="1:12" ht="30" x14ac:dyDescent="0.25">
      <c r="A12" s="3">
        <v>9</v>
      </c>
      <c r="B12" s="388"/>
      <c r="C12" s="4" t="s">
        <v>14</v>
      </c>
      <c r="D12" s="36"/>
      <c r="E12" s="37"/>
      <c r="F12" s="409"/>
      <c r="G12" s="29">
        <v>1639.2</v>
      </c>
      <c r="H12" s="30">
        <v>0</v>
      </c>
      <c r="I12" s="30">
        <f t="shared" si="0"/>
        <v>0</v>
      </c>
      <c r="J12" s="328" t="str">
        <f t="shared" si="1"/>
        <v xml:space="preserve"> </v>
      </c>
      <c r="K12" s="312" t="s">
        <v>49</v>
      </c>
    </row>
    <row r="13" spans="1:12" ht="30.75" thickBot="1" x14ac:dyDescent="0.3">
      <c r="A13" s="5">
        <v>10</v>
      </c>
      <c r="B13" s="389"/>
      <c r="C13" s="6" t="s">
        <v>15</v>
      </c>
      <c r="D13" s="39"/>
      <c r="E13" s="40"/>
      <c r="F13" s="410"/>
      <c r="G13" s="31">
        <v>169.2</v>
      </c>
      <c r="H13" s="32">
        <v>72</v>
      </c>
      <c r="I13" s="32">
        <f t="shared" si="0"/>
        <v>12182.4</v>
      </c>
      <c r="J13" s="330" t="str">
        <f t="shared" si="1"/>
        <v xml:space="preserve"> </v>
      </c>
      <c r="K13" s="312" t="s">
        <v>50</v>
      </c>
    </row>
    <row r="14" spans="1:12" ht="24" thickBot="1" x14ac:dyDescent="0.3">
      <c r="A14" s="390" t="s">
        <v>26</v>
      </c>
      <c r="B14" s="391"/>
      <c r="C14" s="392"/>
      <c r="D14" s="305"/>
      <c r="E14" s="305"/>
      <c r="F14" s="18">
        <f>12*2629.15</f>
        <v>31549.800000000003</v>
      </c>
      <c r="G14" s="11"/>
      <c r="H14" s="11"/>
      <c r="I14" s="331">
        <f>SUM(I4:I13)</f>
        <v>37170</v>
      </c>
      <c r="J14" s="378">
        <f t="shared" si="1"/>
        <v>0.17813742083943468</v>
      </c>
      <c r="K14" s="312" t="s">
        <v>51</v>
      </c>
    </row>
    <row r="15" spans="1:12" ht="22.5" x14ac:dyDescent="0.25">
      <c r="A15" s="1"/>
      <c r="B15" s="1"/>
      <c r="F15" s="402" t="s">
        <v>35</v>
      </c>
      <c r="I15" s="404" t="s">
        <v>36</v>
      </c>
      <c r="K15" s="312" t="s">
        <v>52</v>
      </c>
    </row>
    <row r="16" spans="1:12" x14ac:dyDescent="0.25">
      <c r="A16" s="1"/>
      <c r="B16" s="1"/>
      <c r="F16" s="403"/>
      <c r="I16" s="405"/>
    </row>
    <row r="17" spans="1:9" x14ac:dyDescent="0.25">
      <c r="A17" s="1"/>
      <c r="B17" s="1"/>
      <c r="F17" s="403"/>
      <c r="I17" s="405"/>
    </row>
    <row r="18" spans="1:9" x14ac:dyDescent="0.25">
      <c r="A18" s="1"/>
      <c r="B18" s="1"/>
      <c r="F18" s="403"/>
      <c r="I18" s="405"/>
    </row>
    <row r="19" spans="1:9" x14ac:dyDescent="0.25">
      <c r="A19" s="1"/>
      <c r="B19" s="1"/>
      <c r="F19" s="403"/>
      <c r="I19" s="405"/>
    </row>
    <row r="20" spans="1:9" x14ac:dyDescent="0.25">
      <c r="A20" s="1"/>
      <c r="B20" s="1"/>
      <c r="F20" s="403"/>
      <c r="I20" s="405"/>
    </row>
    <row r="21" spans="1:9" x14ac:dyDescent="0.25">
      <c r="A21" s="1"/>
      <c r="B21" s="1"/>
    </row>
    <row r="22" spans="1:9" x14ac:dyDescent="0.25">
      <c r="A22" s="1"/>
      <c r="B22" s="1"/>
    </row>
  </sheetData>
  <mergeCells count="14">
    <mergeCell ref="F15:F20"/>
    <mergeCell ref="I15:I20"/>
    <mergeCell ref="J2:J3"/>
    <mergeCell ref="F4:F13"/>
    <mergeCell ref="G3:I3"/>
    <mergeCell ref="D3:F3"/>
    <mergeCell ref="D1:J1"/>
    <mergeCell ref="B4:B7"/>
    <mergeCell ref="B8:B10"/>
    <mergeCell ref="B11:B13"/>
    <mergeCell ref="A14:C14"/>
    <mergeCell ref="A1:A3"/>
    <mergeCell ref="B1:B3"/>
    <mergeCell ref="C1:C3"/>
  </mergeCells>
  <pageMargins left="0.25" right="0.25" top="0.75" bottom="0.75" header="0.3" footer="0.3"/>
  <pageSetup paperSize="9" scale="9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72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90">
        <f t="shared" ref="F4:F13" si="0">E4*D4</f>
        <v>0</v>
      </c>
      <c r="G4" s="281"/>
      <c r="H4" s="34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91">
        <f t="shared" si="0"/>
        <v>0</v>
      </c>
      <c r="G5" s="282"/>
      <c r="H5" s="37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91">
        <f t="shared" si="0"/>
        <v>0</v>
      </c>
      <c r="G6" s="282"/>
      <c r="H6" s="37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91">
        <f t="shared" si="0"/>
        <v>0</v>
      </c>
      <c r="G7" s="282"/>
      <c r="H7" s="37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91">
        <f t="shared" si="0"/>
        <v>0</v>
      </c>
      <c r="G8" s="282"/>
      <c r="H8" s="37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91">
        <f t="shared" si="0"/>
        <v>0</v>
      </c>
      <c r="G9" s="282"/>
      <c r="H9" s="37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91">
        <f t="shared" si="0"/>
        <v>0</v>
      </c>
      <c r="G10" s="282"/>
      <c r="H10" s="37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91">
        <f t="shared" si="0"/>
        <v>0</v>
      </c>
      <c r="G11" s="282"/>
      <c r="H11" s="37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91">
        <f t="shared" si="0"/>
        <v>0</v>
      </c>
      <c r="G12" s="282"/>
      <c r="H12" s="37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92">
        <f t="shared" si="0"/>
        <v>0</v>
      </c>
      <c r="G13" s="283"/>
      <c r="H13" s="40"/>
      <c r="I13" s="363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89"/>
      <c r="E14" s="89"/>
      <c r="F14" s="16">
        <f>SUM(F4:F13)</f>
        <v>0</v>
      </c>
      <c r="G14" s="17"/>
      <c r="H14" s="17"/>
      <c r="I14" s="331">
        <f>SUM(I4:I13)</f>
        <v>0</v>
      </c>
      <c r="J14" s="323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9.5703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73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40</v>
      </c>
      <c r="E2" s="13" t="s">
        <v>19</v>
      </c>
      <c r="F2" s="13" t="s">
        <v>39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139"/>
      <c r="E4" s="140"/>
      <c r="F4" s="141">
        <f t="shared" ref="F4:F13" si="0">E4*D4</f>
        <v>0</v>
      </c>
      <c r="G4" s="281"/>
      <c r="H4" s="148"/>
      <c r="I4" s="355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142"/>
      <c r="E5" s="143"/>
      <c r="F5" s="144">
        <f t="shared" si="0"/>
        <v>0</v>
      </c>
      <c r="G5" s="282"/>
      <c r="H5" s="149"/>
      <c r="I5" s="356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142"/>
      <c r="E6" s="143"/>
      <c r="F6" s="144">
        <f t="shared" si="0"/>
        <v>0</v>
      </c>
      <c r="G6" s="282"/>
      <c r="H6" s="149"/>
      <c r="I6" s="356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142"/>
      <c r="E7" s="143"/>
      <c r="F7" s="144">
        <f t="shared" si="0"/>
        <v>0</v>
      </c>
      <c r="G7" s="282"/>
      <c r="H7" s="149"/>
      <c r="I7" s="356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142"/>
      <c r="E8" s="143"/>
      <c r="F8" s="144">
        <f t="shared" si="0"/>
        <v>0</v>
      </c>
      <c r="G8" s="282"/>
      <c r="H8" s="149"/>
      <c r="I8" s="356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142"/>
      <c r="E9" s="143"/>
      <c r="F9" s="144">
        <f t="shared" si="0"/>
        <v>0</v>
      </c>
      <c r="G9" s="282"/>
      <c r="H9" s="149"/>
      <c r="I9" s="356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142"/>
      <c r="E10" s="143"/>
      <c r="F10" s="144">
        <f t="shared" si="0"/>
        <v>0</v>
      </c>
      <c r="G10" s="282"/>
      <c r="H10" s="149"/>
      <c r="I10" s="356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142"/>
      <c r="E11" s="143"/>
      <c r="F11" s="144">
        <f t="shared" si="0"/>
        <v>0</v>
      </c>
      <c r="G11" s="282"/>
      <c r="H11" s="149"/>
      <c r="I11" s="356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142"/>
      <c r="E12" s="143"/>
      <c r="F12" s="144">
        <f t="shared" si="0"/>
        <v>0</v>
      </c>
      <c r="G12" s="282"/>
      <c r="H12" s="149"/>
      <c r="I12" s="356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145"/>
      <c r="E13" s="146"/>
      <c r="F13" s="147">
        <f t="shared" si="0"/>
        <v>0</v>
      </c>
      <c r="G13" s="283"/>
      <c r="H13" s="150"/>
      <c r="I13" s="357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55"/>
      <c r="E14" s="55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B4:B7"/>
    <mergeCell ref="B8:B10"/>
    <mergeCell ref="B11:B13"/>
    <mergeCell ref="A14:C14"/>
    <mergeCell ref="D1:J1"/>
    <mergeCell ref="D3:F3"/>
    <mergeCell ref="A1:A3"/>
    <mergeCell ref="B1:B3"/>
    <mergeCell ref="C1:C3"/>
    <mergeCell ref="J2:J3"/>
    <mergeCell ref="G3:I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56.7109375" customWidth="1"/>
    <col min="4" max="4" width="13.42578125" customWidth="1"/>
    <col min="5" max="8" width="12.7109375" customWidth="1"/>
    <col min="10" max="10" width="10.7109375" customWidth="1"/>
    <col min="12" max="12" width="18.140625" customWidth="1"/>
  </cols>
  <sheetData>
    <row r="1" spans="1:12" ht="27.95" customHeight="1" thickBot="1" x14ac:dyDescent="0.3">
      <c r="A1" s="444" t="s">
        <v>0</v>
      </c>
      <c r="B1" s="447" t="s">
        <v>3</v>
      </c>
      <c r="C1" s="449" t="s">
        <v>1</v>
      </c>
      <c r="D1" s="417" t="s">
        <v>75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45"/>
      <c r="B2" s="428"/>
      <c r="C2" s="450"/>
      <c r="D2" s="187" t="s">
        <v>18</v>
      </c>
      <c r="E2" s="186" t="s">
        <v>19</v>
      </c>
      <c r="F2" s="186" t="s">
        <v>24</v>
      </c>
      <c r="G2" s="152" t="s">
        <v>17</v>
      </c>
      <c r="H2" s="152" t="s">
        <v>19</v>
      </c>
      <c r="I2" s="152" t="s">
        <v>20</v>
      </c>
      <c r="J2" s="455" t="s">
        <v>16</v>
      </c>
      <c r="L2" s="321" t="s">
        <v>84</v>
      </c>
    </row>
    <row r="3" spans="1:12" ht="16.5" customHeight="1" thickBot="1" x14ac:dyDescent="0.3">
      <c r="A3" s="446"/>
      <c r="B3" s="448"/>
      <c r="C3" s="451"/>
      <c r="D3" s="420" t="s">
        <v>54</v>
      </c>
      <c r="E3" s="421"/>
      <c r="F3" s="422"/>
      <c r="G3" s="414" t="s">
        <v>55</v>
      </c>
      <c r="H3" s="415"/>
      <c r="I3" s="416"/>
      <c r="J3" s="456"/>
      <c r="L3" s="320"/>
    </row>
    <row r="4" spans="1:12" ht="30" customHeight="1" x14ac:dyDescent="0.25">
      <c r="A4" s="155">
        <v>1</v>
      </c>
      <c r="B4" s="452" t="s">
        <v>10</v>
      </c>
      <c r="C4" s="156" t="s">
        <v>2</v>
      </c>
      <c r="D4" s="183"/>
      <c r="E4" s="182"/>
      <c r="F4" s="181">
        <f t="shared" ref="F4:F13" si="0">E4*D4</f>
        <v>0</v>
      </c>
      <c r="G4" s="281"/>
      <c r="H4" s="148"/>
      <c r="I4" s="355">
        <f t="shared" ref="I4:I13" si="1">H4*G4</f>
        <v>0</v>
      </c>
      <c r="J4" s="358" t="str">
        <f>IFERROR((I4-F4)/F4," ")</f>
        <v xml:space="preserve"> </v>
      </c>
    </row>
    <row r="5" spans="1:12" ht="30" customHeight="1" x14ac:dyDescent="0.25">
      <c r="A5" s="157">
        <v>2</v>
      </c>
      <c r="B5" s="452"/>
      <c r="C5" s="158" t="s">
        <v>4</v>
      </c>
      <c r="D5" s="177"/>
      <c r="E5" s="176"/>
      <c r="F5" s="175">
        <f t="shared" si="0"/>
        <v>0</v>
      </c>
      <c r="G5" s="282"/>
      <c r="H5" s="149"/>
      <c r="I5" s="356">
        <f t="shared" si="1"/>
        <v>0</v>
      </c>
      <c r="J5" s="359" t="str">
        <f t="shared" ref="J5:J14" si="2">IFERROR((I5-F5)/F5," ")</f>
        <v xml:space="preserve"> </v>
      </c>
    </row>
    <row r="6" spans="1:12" ht="30" customHeight="1" x14ac:dyDescent="0.25">
      <c r="A6" s="157">
        <v>3</v>
      </c>
      <c r="B6" s="452"/>
      <c r="C6" s="158" t="s">
        <v>5</v>
      </c>
      <c r="D6" s="177"/>
      <c r="E6" s="176"/>
      <c r="F6" s="175">
        <f t="shared" si="0"/>
        <v>0</v>
      </c>
      <c r="G6" s="282"/>
      <c r="H6" s="149"/>
      <c r="I6" s="356">
        <f t="shared" si="1"/>
        <v>0</v>
      </c>
      <c r="J6" s="359" t="str">
        <f t="shared" si="2"/>
        <v xml:space="preserve"> </v>
      </c>
    </row>
    <row r="7" spans="1:12" ht="30" customHeight="1" x14ac:dyDescent="0.25">
      <c r="A7" s="157">
        <v>4</v>
      </c>
      <c r="B7" s="452"/>
      <c r="C7" s="158" t="s">
        <v>6</v>
      </c>
      <c r="D7" s="177"/>
      <c r="E7" s="176"/>
      <c r="F7" s="175">
        <f t="shared" si="0"/>
        <v>0</v>
      </c>
      <c r="G7" s="282"/>
      <c r="H7" s="149"/>
      <c r="I7" s="356">
        <f t="shared" si="1"/>
        <v>0</v>
      </c>
      <c r="J7" s="359" t="str">
        <f t="shared" si="2"/>
        <v xml:space="preserve"> </v>
      </c>
    </row>
    <row r="8" spans="1:12" ht="30" customHeight="1" x14ac:dyDescent="0.25">
      <c r="A8" s="157">
        <v>5</v>
      </c>
      <c r="B8" s="453" t="s">
        <v>11</v>
      </c>
      <c r="C8" s="158" t="s">
        <v>7</v>
      </c>
      <c r="D8" s="177"/>
      <c r="E8" s="176"/>
      <c r="F8" s="175">
        <f t="shared" si="0"/>
        <v>0</v>
      </c>
      <c r="G8" s="282"/>
      <c r="H8" s="149"/>
      <c r="I8" s="356">
        <f t="shared" si="1"/>
        <v>0</v>
      </c>
      <c r="J8" s="359" t="str">
        <f t="shared" si="2"/>
        <v xml:space="preserve"> </v>
      </c>
    </row>
    <row r="9" spans="1:12" ht="30" customHeight="1" x14ac:dyDescent="0.25">
      <c r="A9" s="157">
        <v>6</v>
      </c>
      <c r="B9" s="453"/>
      <c r="C9" s="158" t="s">
        <v>8</v>
      </c>
      <c r="D9" s="177"/>
      <c r="E9" s="176"/>
      <c r="F9" s="175">
        <f t="shared" si="0"/>
        <v>0</v>
      </c>
      <c r="G9" s="282"/>
      <c r="H9" s="149"/>
      <c r="I9" s="356">
        <f t="shared" si="1"/>
        <v>0</v>
      </c>
      <c r="J9" s="359" t="str">
        <f t="shared" si="2"/>
        <v xml:space="preserve"> </v>
      </c>
    </row>
    <row r="10" spans="1:12" ht="30" customHeight="1" x14ac:dyDescent="0.25">
      <c r="A10" s="157">
        <v>7</v>
      </c>
      <c r="B10" s="453"/>
      <c r="C10" s="158" t="s">
        <v>9</v>
      </c>
      <c r="D10" s="177"/>
      <c r="E10" s="176"/>
      <c r="F10" s="175">
        <f t="shared" si="0"/>
        <v>0</v>
      </c>
      <c r="G10" s="282"/>
      <c r="H10" s="149"/>
      <c r="I10" s="356">
        <f t="shared" si="1"/>
        <v>0</v>
      </c>
      <c r="J10" s="359" t="str">
        <f t="shared" si="2"/>
        <v xml:space="preserve"> </v>
      </c>
    </row>
    <row r="11" spans="1:12" ht="30" customHeight="1" x14ac:dyDescent="0.25">
      <c r="A11" s="157">
        <v>8</v>
      </c>
      <c r="B11" s="453" t="s">
        <v>12</v>
      </c>
      <c r="C11" s="158" t="s">
        <v>13</v>
      </c>
      <c r="D11" s="177"/>
      <c r="E11" s="176"/>
      <c r="F11" s="175">
        <f t="shared" si="0"/>
        <v>0</v>
      </c>
      <c r="G11" s="282"/>
      <c r="H11" s="149"/>
      <c r="I11" s="356">
        <f t="shared" si="1"/>
        <v>0</v>
      </c>
      <c r="J11" s="359" t="str">
        <f t="shared" si="2"/>
        <v xml:space="preserve"> </v>
      </c>
    </row>
    <row r="12" spans="1:12" ht="30" customHeight="1" x14ac:dyDescent="0.25">
      <c r="A12" s="157">
        <v>9</v>
      </c>
      <c r="B12" s="453"/>
      <c r="C12" s="158" t="s">
        <v>14</v>
      </c>
      <c r="D12" s="177"/>
      <c r="E12" s="176"/>
      <c r="F12" s="175">
        <f t="shared" si="0"/>
        <v>0</v>
      </c>
      <c r="G12" s="282"/>
      <c r="H12" s="149"/>
      <c r="I12" s="356">
        <f t="shared" si="1"/>
        <v>0</v>
      </c>
      <c r="J12" s="359" t="str">
        <f t="shared" si="2"/>
        <v xml:space="preserve"> </v>
      </c>
    </row>
    <row r="13" spans="1:12" ht="30" customHeight="1" thickBot="1" x14ac:dyDescent="0.3">
      <c r="A13" s="159">
        <v>10</v>
      </c>
      <c r="B13" s="454"/>
      <c r="C13" s="160" t="s">
        <v>15</v>
      </c>
      <c r="D13" s="171"/>
      <c r="E13" s="170"/>
      <c r="F13" s="169">
        <f t="shared" si="0"/>
        <v>0</v>
      </c>
      <c r="G13" s="283"/>
      <c r="H13" s="150"/>
      <c r="I13" s="357">
        <f t="shared" si="1"/>
        <v>0</v>
      </c>
      <c r="J13" s="360" t="str">
        <f t="shared" si="2"/>
        <v xml:space="preserve"> </v>
      </c>
    </row>
    <row r="14" spans="1:12" ht="24" customHeight="1" thickBot="1" x14ac:dyDescent="0.3">
      <c r="A14" s="425" t="s">
        <v>26</v>
      </c>
      <c r="B14" s="426"/>
      <c r="C14" s="427"/>
      <c r="D14" s="166"/>
      <c r="E14" s="166"/>
      <c r="F14" s="165">
        <f>SUM(F4:F13)</f>
        <v>0</v>
      </c>
      <c r="G14" s="153"/>
      <c r="H14" s="154"/>
      <c r="I14" s="331">
        <f>SUM(I4:I13)</f>
        <v>0</v>
      </c>
      <c r="J14" s="361" t="str">
        <f t="shared" si="2"/>
        <v xml:space="preserve"> </v>
      </c>
    </row>
  </sheetData>
  <mergeCells count="11">
    <mergeCell ref="D1:J1"/>
    <mergeCell ref="D3:F3"/>
    <mergeCell ref="G3:I3"/>
    <mergeCell ref="J2:J3"/>
    <mergeCell ref="A14:C14"/>
    <mergeCell ref="A1:A3"/>
    <mergeCell ref="B1:B3"/>
    <mergeCell ref="C1:C3"/>
    <mergeCell ref="B4:B7"/>
    <mergeCell ref="B8:B10"/>
    <mergeCell ref="B11:B1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.5703125" customWidth="1"/>
  </cols>
  <sheetData>
    <row r="1" spans="1:12" ht="28.5" customHeight="1" thickBot="1" x14ac:dyDescent="0.3">
      <c r="A1" s="467" t="s">
        <v>0</v>
      </c>
      <c r="B1" s="470" t="s">
        <v>3</v>
      </c>
      <c r="C1" s="471" t="s">
        <v>1</v>
      </c>
      <c r="D1" s="417" t="s">
        <v>74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68"/>
      <c r="B2" s="460"/>
      <c r="C2" s="472"/>
      <c r="D2" s="187" t="s">
        <v>18</v>
      </c>
      <c r="E2" s="186" t="s">
        <v>19</v>
      </c>
      <c r="F2" s="186" t="s">
        <v>24</v>
      </c>
      <c r="G2" s="186" t="s">
        <v>17</v>
      </c>
      <c r="H2" s="186" t="s">
        <v>19</v>
      </c>
      <c r="I2" s="186" t="s">
        <v>25</v>
      </c>
      <c r="J2" s="457" t="s">
        <v>16</v>
      </c>
      <c r="L2" s="321" t="s">
        <v>84</v>
      </c>
    </row>
    <row r="3" spans="1:12" ht="16.5" customHeight="1" thickBot="1" x14ac:dyDescent="0.3">
      <c r="A3" s="469"/>
      <c r="B3" s="463"/>
      <c r="C3" s="473"/>
      <c r="D3" s="420" t="s">
        <v>54</v>
      </c>
      <c r="E3" s="421"/>
      <c r="F3" s="422"/>
      <c r="G3" s="420" t="s">
        <v>55</v>
      </c>
      <c r="H3" s="421"/>
      <c r="I3" s="422"/>
      <c r="J3" s="458"/>
      <c r="L3" s="320"/>
    </row>
    <row r="4" spans="1:12" ht="30" customHeight="1" x14ac:dyDescent="0.25">
      <c r="A4" s="185">
        <v>1</v>
      </c>
      <c r="B4" s="459" t="s">
        <v>10</v>
      </c>
      <c r="C4" s="184" t="s">
        <v>2</v>
      </c>
      <c r="D4" s="183"/>
      <c r="E4" s="182"/>
      <c r="F4" s="181">
        <f t="shared" ref="F4:F13" si="0">E4*D4</f>
        <v>0</v>
      </c>
      <c r="G4" s="180"/>
      <c r="H4" s="179"/>
      <c r="I4" s="347">
        <f t="shared" ref="I4:I13" si="1">H4*G4</f>
        <v>0</v>
      </c>
      <c r="J4" s="351" t="str">
        <f>IFERROR((I4-F4)/F4," ")</f>
        <v xml:space="preserve"> </v>
      </c>
    </row>
    <row r="5" spans="1:12" ht="30" customHeight="1" x14ac:dyDescent="0.25">
      <c r="A5" s="174">
        <v>2</v>
      </c>
      <c r="B5" s="460"/>
      <c r="C5" s="178" t="s">
        <v>4</v>
      </c>
      <c r="D5" s="177"/>
      <c r="E5" s="176"/>
      <c r="F5" s="175">
        <f t="shared" si="0"/>
        <v>0</v>
      </c>
      <c r="G5" s="174"/>
      <c r="H5" s="173"/>
      <c r="I5" s="348">
        <f t="shared" si="1"/>
        <v>0</v>
      </c>
      <c r="J5" s="352" t="str">
        <f t="shared" ref="J5:J14" si="2">IFERROR((I5-F5)/F5," ")</f>
        <v xml:space="preserve"> </v>
      </c>
    </row>
    <row r="6" spans="1:12" ht="30" customHeight="1" x14ac:dyDescent="0.25">
      <c r="A6" s="174">
        <v>3</v>
      </c>
      <c r="B6" s="460"/>
      <c r="C6" s="178" t="s">
        <v>5</v>
      </c>
      <c r="D6" s="177"/>
      <c r="E6" s="176"/>
      <c r="F6" s="175">
        <f t="shared" si="0"/>
        <v>0</v>
      </c>
      <c r="G6" s="174"/>
      <c r="H6" s="173"/>
      <c r="I6" s="348">
        <f t="shared" si="1"/>
        <v>0</v>
      </c>
      <c r="J6" s="352" t="str">
        <f t="shared" si="2"/>
        <v xml:space="preserve"> </v>
      </c>
    </row>
    <row r="7" spans="1:12" ht="30" customHeight="1" x14ac:dyDescent="0.25">
      <c r="A7" s="174">
        <v>4</v>
      </c>
      <c r="B7" s="461"/>
      <c r="C7" s="178" t="s">
        <v>6</v>
      </c>
      <c r="D7" s="177"/>
      <c r="E7" s="176"/>
      <c r="F7" s="175">
        <f t="shared" si="0"/>
        <v>0</v>
      </c>
      <c r="G7" s="174"/>
      <c r="H7" s="173"/>
      <c r="I7" s="348">
        <f t="shared" si="1"/>
        <v>0</v>
      </c>
      <c r="J7" s="352" t="str">
        <f t="shared" si="2"/>
        <v xml:space="preserve"> </v>
      </c>
    </row>
    <row r="8" spans="1:12" ht="30" customHeight="1" x14ac:dyDescent="0.25">
      <c r="A8" s="174">
        <v>5</v>
      </c>
      <c r="B8" s="462" t="s">
        <v>11</v>
      </c>
      <c r="C8" s="178" t="s">
        <v>7</v>
      </c>
      <c r="D8" s="177"/>
      <c r="E8" s="176"/>
      <c r="F8" s="175">
        <f t="shared" si="0"/>
        <v>0</v>
      </c>
      <c r="G8" s="174"/>
      <c r="H8" s="173"/>
      <c r="I8" s="348">
        <f t="shared" si="1"/>
        <v>0</v>
      </c>
      <c r="J8" s="352" t="str">
        <f t="shared" si="2"/>
        <v xml:space="preserve"> </v>
      </c>
    </row>
    <row r="9" spans="1:12" ht="30" customHeight="1" x14ac:dyDescent="0.25">
      <c r="A9" s="174">
        <v>6</v>
      </c>
      <c r="B9" s="460"/>
      <c r="C9" s="178" t="s">
        <v>8</v>
      </c>
      <c r="D9" s="177"/>
      <c r="E9" s="176"/>
      <c r="F9" s="175">
        <f t="shared" si="0"/>
        <v>0</v>
      </c>
      <c r="G9" s="174"/>
      <c r="H9" s="173"/>
      <c r="I9" s="348">
        <f t="shared" si="1"/>
        <v>0</v>
      </c>
      <c r="J9" s="352" t="str">
        <f t="shared" si="2"/>
        <v xml:space="preserve"> </v>
      </c>
    </row>
    <row r="10" spans="1:12" ht="30" customHeight="1" x14ac:dyDescent="0.25">
      <c r="A10" s="174">
        <v>7</v>
      </c>
      <c r="B10" s="461"/>
      <c r="C10" s="178" t="s">
        <v>9</v>
      </c>
      <c r="D10" s="177"/>
      <c r="E10" s="176"/>
      <c r="F10" s="175">
        <f t="shared" si="0"/>
        <v>0</v>
      </c>
      <c r="G10" s="174"/>
      <c r="H10" s="173"/>
      <c r="I10" s="348">
        <f t="shared" si="1"/>
        <v>0</v>
      </c>
      <c r="J10" s="352" t="str">
        <f t="shared" si="2"/>
        <v xml:space="preserve"> </v>
      </c>
    </row>
    <row r="11" spans="1:12" ht="30" customHeight="1" x14ac:dyDescent="0.25">
      <c r="A11" s="174">
        <v>8</v>
      </c>
      <c r="B11" s="462" t="s">
        <v>12</v>
      </c>
      <c r="C11" s="178" t="s">
        <v>13</v>
      </c>
      <c r="D11" s="177"/>
      <c r="E11" s="176"/>
      <c r="F11" s="175">
        <f t="shared" si="0"/>
        <v>0</v>
      </c>
      <c r="G11" s="174"/>
      <c r="H11" s="173"/>
      <c r="I11" s="348">
        <f t="shared" si="1"/>
        <v>0</v>
      </c>
      <c r="J11" s="352" t="str">
        <f t="shared" si="2"/>
        <v xml:space="preserve"> </v>
      </c>
    </row>
    <row r="12" spans="1:12" ht="30" customHeight="1" x14ac:dyDescent="0.25">
      <c r="A12" s="174">
        <v>9</v>
      </c>
      <c r="B12" s="460"/>
      <c r="C12" s="178" t="s">
        <v>14</v>
      </c>
      <c r="D12" s="177"/>
      <c r="E12" s="176"/>
      <c r="F12" s="175">
        <f t="shared" si="0"/>
        <v>0</v>
      </c>
      <c r="G12" s="174"/>
      <c r="H12" s="173"/>
      <c r="I12" s="348">
        <f t="shared" si="1"/>
        <v>0</v>
      </c>
      <c r="J12" s="352" t="str">
        <f t="shared" si="2"/>
        <v xml:space="preserve"> </v>
      </c>
    </row>
    <row r="13" spans="1:12" ht="30" customHeight="1" thickBot="1" x14ac:dyDescent="0.3">
      <c r="A13" s="168">
        <v>10</v>
      </c>
      <c r="B13" s="463"/>
      <c r="C13" s="172" t="s">
        <v>15</v>
      </c>
      <c r="D13" s="171"/>
      <c r="E13" s="170"/>
      <c r="F13" s="169">
        <f t="shared" si="0"/>
        <v>0</v>
      </c>
      <c r="G13" s="168"/>
      <c r="H13" s="167"/>
      <c r="I13" s="349">
        <f t="shared" si="1"/>
        <v>0</v>
      </c>
      <c r="J13" s="353" t="str">
        <f t="shared" si="2"/>
        <v xml:space="preserve"> </v>
      </c>
    </row>
    <row r="14" spans="1:12" ht="24" customHeight="1" thickBot="1" x14ac:dyDescent="0.3">
      <c r="A14" s="464" t="s">
        <v>26</v>
      </c>
      <c r="B14" s="465"/>
      <c r="C14" s="466"/>
      <c r="D14" s="166"/>
      <c r="E14" s="166"/>
      <c r="F14" s="165">
        <f>SUM(F4:F13)</f>
        <v>0</v>
      </c>
      <c r="G14" s="164"/>
      <c r="H14" s="164"/>
      <c r="I14" s="350">
        <f>SUM(I4:I13)</f>
        <v>0</v>
      </c>
      <c r="J14" s="354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5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28515625" customWidth="1"/>
  </cols>
  <sheetData>
    <row r="1" spans="1:12" ht="27.95" customHeight="1" thickBot="1" x14ac:dyDescent="0.3">
      <c r="A1" s="479" t="s">
        <v>0</v>
      </c>
      <c r="B1" s="480" t="s">
        <v>3</v>
      </c>
      <c r="C1" s="481" t="s">
        <v>1</v>
      </c>
      <c r="D1" s="417" t="s">
        <v>76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79"/>
      <c r="B2" s="480"/>
      <c r="C2" s="481"/>
      <c r="D2" s="214" t="s">
        <v>18</v>
      </c>
      <c r="E2" s="213" t="s">
        <v>19</v>
      </c>
      <c r="F2" s="213" t="s">
        <v>24</v>
      </c>
      <c r="G2" s="213" t="s">
        <v>17</v>
      </c>
      <c r="H2" s="213" t="s">
        <v>19</v>
      </c>
      <c r="I2" s="213" t="s">
        <v>25</v>
      </c>
      <c r="J2" s="474" t="s">
        <v>16</v>
      </c>
      <c r="L2" s="321" t="s">
        <v>84</v>
      </c>
    </row>
    <row r="3" spans="1:12" ht="16.5" customHeight="1" thickBot="1" x14ac:dyDescent="0.3">
      <c r="A3" s="479"/>
      <c r="B3" s="480"/>
      <c r="C3" s="481"/>
      <c r="D3" s="420" t="s">
        <v>54</v>
      </c>
      <c r="E3" s="421"/>
      <c r="F3" s="422"/>
      <c r="G3" s="420" t="s">
        <v>55</v>
      </c>
      <c r="H3" s="421"/>
      <c r="I3" s="422"/>
      <c r="J3" s="474"/>
      <c r="L3" s="320"/>
    </row>
    <row r="4" spans="1:12" ht="30" customHeight="1" x14ac:dyDescent="0.25">
      <c r="A4" s="212">
        <v>1</v>
      </c>
      <c r="B4" s="475" t="s">
        <v>10</v>
      </c>
      <c r="C4" s="211" t="s">
        <v>2</v>
      </c>
      <c r="D4" s="210"/>
      <c r="E4" s="209"/>
      <c r="F4" s="208">
        <f>E4*D4*12</f>
        <v>0</v>
      </c>
      <c r="G4" s="207"/>
      <c r="H4" s="206"/>
      <c r="I4" s="340">
        <f>H4*G4</f>
        <v>0</v>
      </c>
      <c r="J4" s="343" t="str">
        <f>IFERROR((I4-F4)/F4," ")</f>
        <v xml:space="preserve"> </v>
      </c>
    </row>
    <row r="5" spans="1:12" ht="30" customHeight="1" x14ac:dyDescent="0.25">
      <c r="A5" s="201">
        <v>2</v>
      </c>
      <c r="B5" s="475"/>
      <c r="C5" s="205" t="s">
        <v>4</v>
      </c>
      <c r="D5" s="204"/>
      <c r="E5" s="203"/>
      <c r="F5" s="202">
        <f>E5*D5*12</f>
        <v>0</v>
      </c>
      <c r="G5" s="201"/>
      <c r="H5" s="200"/>
      <c r="I5" s="341">
        <f>H5*G5</f>
        <v>0</v>
      </c>
      <c r="J5" s="344" t="str">
        <f t="shared" ref="J5:J15" si="0">IFERROR((I5-F5)/F5," ")</f>
        <v xml:space="preserve"> </v>
      </c>
    </row>
    <row r="6" spans="1:12" ht="30" customHeight="1" x14ac:dyDescent="0.25">
      <c r="A6" s="201">
        <v>3</v>
      </c>
      <c r="B6" s="475"/>
      <c r="C6" s="205" t="s">
        <v>5</v>
      </c>
      <c r="D6" s="204"/>
      <c r="E6" s="203"/>
      <c r="F6" s="202">
        <f>D6*E6*12</f>
        <v>0</v>
      </c>
      <c r="G6" s="201"/>
      <c r="H6" s="200"/>
      <c r="I6" s="341">
        <f t="shared" ref="I6:I14" si="1">H6*G6</f>
        <v>0</v>
      </c>
      <c r="J6" s="344" t="str">
        <f t="shared" si="0"/>
        <v xml:space="preserve"> </v>
      </c>
    </row>
    <row r="7" spans="1:12" ht="30" customHeight="1" x14ac:dyDescent="0.25">
      <c r="A7" s="201"/>
      <c r="B7" s="475"/>
      <c r="C7" s="205" t="s">
        <v>41</v>
      </c>
      <c r="D7" s="204"/>
      <c r="E7" s="203"/>
      <c r="F7" s="202">
        <f>D7*E7*12</f>
        <v>0</v>
      </c>
      <c r="G7" s="201"/>
      <c r="H7" s="200"/>
      <c r="I7" s="341">
        <f t="shared" si="1"/>
        <v>0</v>
      </c>
      <c r="J7" s="344" t="str">
        <f t="shared" si="0"/>
        <v xml:space="preserve"> </v>
      </c>
    </row>
    <row r="8" spans="1:12" ht="30" customHeight="1" x14ac:dyDescent="0.25">
      <c r="A8" s="201">
        <v>4</v>
      </c>
      <c r="B8" s="475"/>
      <c r="C8" s="205" t="s">
        <v>6</v>
      </c>
      <c r="D8" s="204"/>
      <c r="E8" s="203"/>
      <c r="F8" s="202">
        <f t="shared" ref="F8:F14" si="2">E8*D8</f>
        <v>0</v>
      </c>
      <c r="G8" s="201"/>
      <c r="H8" s="200"/>
      <c r="I8" s="341">
        <f t="shared" si="1"/>
        <v>0</v>
      </c>
      <c r="J8" s="344" t="str">
        <f t="shared" si="0"/>
        <v xml:space="preserve"> </v>
      </c>
    </row>
    <row r="9" spans="1:12" ht="30" customHeight="1" x14ac:dyDescent="0.25">
      <c r="A9" s="201">
        <v>5</v>
      </c>
      <c r="B9" s="476" t="s">
        <v>11</v>
      </c>
      <c r="C9" s="205" t="s">
        <v>7</v>
      </c>
      <c r="D9" s="204"/>
      <c r="E9" s="203"/>
      <c r="F9" s="202">
        <f t="shared" si="2"/>
        <v>0</v>
      </c>
      <c r="G9" s="201"/>
      <c r="H9" s="200"/>
      <c r="I9" s="341">
        <f t="shared" si="1"/>
        <v>0</v>
      </c>
      <c r="J9" s="344" t="str">
        <f t="shared" si="0"/>
        <v xml:space="preserve"> </v>
      </c>
    </row>
    <row r="10" spans="1:12" ht="30" customHeight="1" x14ac:dyDescent="0.25">
      <c r="A10" s="201">
        <v>6</v>
      </c>
      <c r="B10" s="476"/>
      <c r="C10" s="205" t="s">
        <v>8</v>
      </c>
      <c r="D10" s="204"/>
      <c r="E10" s="203"/>
      <c r="F10" s="202">
        <f t="shared" si="2"/>
        <v>0</v>
      </c>
      <c r="G10" s="201"/>
      <c r="H10" s="200"/>
      <c r="I10" s="341">
        <f t="shared" si="1"/>
        <v>0</v>
      </c>
      <c r="J10" s="344" t="str">
        <f t="shared" si="0"/>
        <v xml:space="preserve"> </v>
      </c>
    </row>
    <row r="11" spans="1:12" ht="30" customHeight="1" x14ac:dyDescent="0.25">
      <c r="A11" s="201">
        <v>7</v>
      </c>
      <c r="B11" s="476"/>
      <c r="C11" s="205" t="s">
        <v>9</v>
      </c>
      <c r="D11" s="204"/>
      <c r="E11" s="203"/>
      <c r="F11" s="202">
        <f t="shared" si="2"/>
        <v>0</v>
      </c>
      <c r="G11" s="201"/>
      <c r="H11" s="200"/>
      <c r="I11" s="341">
        <f t="shared" si="1"/>
        <v>0</v>
      </c>
      <c r="J11" s="344" t="str">
        <f t="shared" si="0"/>
        <v xml:space="preserve"> </v>
      </c>
    </row>
    <row r="12" spans="1:12" ht="30" customHeight="1" thickBot="1" x14ac:dyDescent="0.3">
      <c r="A12" s="201">
        <v>8</v>
      </c>
      <c r="B12" s="477" t="s">
        <v>12</v>
      </c>
      <c r="C12" s="205" t="s">
        <v>13</v>
      </c>
      <c r="D12" s="204"/>
      <c r="E12" s="203"/>
      <c r="F12" s="202">
        <f t="shared" si="2"/>
        <v>0</v>
      </c>
      <c r="G12" s="201"/>
      <c r="H12" s="200"/>
      <c r="I12" s="341">
        <f t="shared" si="1"/>
        <v>0</v>
      </c>
      <c r="J12" s="344" t="str">
        <f t="shared" si="0"/>
        <v xml:space="preserve"> </v>
      </c>
    </row>
    <row r="13" spans="1:12" ht="30" customHeight="1" thickBot="1" x14ac:dyDescent="0.3">
      <c r="A13" s="201">
        <v>9</v>
      </c>
      <c r="B13" s="477"/>
      <c r="C13" s="205" t="s">
        <v>14</v>
      </c>
      <c r="D13" s="204"/>
      <c r="E13" s="203"/>
      <c r="F13" s="202">
        <f t="shared" si="2"/>
        <v>0</v>
      </c>
      <c r="G13" s="201"/>
      <c r="H13" s="200"/>
      <c r="I13" s="341">
        <f t="shared" si="1"/>
        <v>0</v>
      </c>
      <c r="J13" s="344" t="str">
        <f t="shared" si="0"/>
        <v xml:space="preserve"> </v>
      </c>
    </row>
    <row r="14" spans="1:12" ht="30" customHeight="1" thickBot="1" x14ac:dyDescent="0.3">
      <c r="A14" s="196">
        <v>10</v>
      </c>
      <c r="B14" s="477"/>
      <c r="C14" s="199" t="s">
        <v>15</v>
      </c>
      <c r="D14" s="198"/>
      <c r="E14" s="197"/>
      <c r="F14" s="202">
        <f t="shared" si="2"/>
        <v>0</v>
      </c>
      <c r="G14" s="196"/>
      <c r="H14" s="195"/>
      <c r="I14" s="341">
        <f t="shared" si="1"/>
        <v>0</v>
      </c>
      <c r="J14" s="345" t="str">
        <f t="shared" si="0"/>
        <v xml:space="preserve"> </v>
      </c>
    </row>
    <row r="15" spans="1:12" ht="24" customHeight="1" thickBot="1" x14ac:dyDescent="0.3">
      <c r="A15" s="478" t="s">
        <v>26</v>
      </c>
      <c r="B15" s="478"/>
      <c r="C15" s="478"/>
      <c r="D15" s="194"/>
      <c r="E15" s="194"/>
      <c r="F15" s="193">
        <f>SUM(F4:F14)</f>
        <v>0</v>
      </c>
      <c r="G15" s="192"/>
      <c r="H15" s="192"/>
      <c r="I15" s="342">
        <f>SUM(I4:I14)</f>
        <v>0</v>
      </c>
      <c r="J15" s="346" t="str">
        <f t="shared" si="0"/>
        <v xml:space="preserve"> </v>
      </c>
    </row>
  </sheetData>
  <mergeCells count="11">
    <mergeCell ref="B9:B11"/>
    <mergeCell ref="B12:B14"/>
    <mergeCell ref="A15:C15"/>
    <mergeCell ref="A1:A3"/>
    <mergeCell ref="B1:B3"/>
    <mergeCell ref="C1:C3"/>
    <mergeCell ref="D1:J1"/>
    <mergeCell ref="J2:J3"/>
    <mergeCell ref="D3:F3"/>
    <mergeCell ref="G3:I3"/>
    <mergeCell ref="B4:B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77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138"/>
      <c r="E4" s="134"/>
      <c r="F4" s="136">
        <f t="shared" ref="F4:F13" si="0">E4*D4</f>
        <v>0</v>
      </c>
      <c r="G4" s="135"/>
      <c r="H4" s="134"/>
      <c r="I4" s="324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133"/>
      <c r="E5" s="56"/>
      <c r="F5" s="132">
        <f t="shared" si="0"/>
        <v>0</v>
      </c>
      <c r="G5" s="3"/>
      <c r="H5" s="56"/>
      <c r="I5" s="325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133"/>
      <c r="E6" s="56"/>
      <c r="F6" s="132">
        <f t="shared" si="0"/>
        <v>0</v>
      </c>
      <c r="G6" s="3"/>
      <c r="H6" s="56"/>
      <c r="I6" s="32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133"/>
      <c r="E7" s="56"/>
      <c r="F7" s="132">
        <f t="shared" si="0"/>
        <v>0</v>
      </c>
      <c r="G7" s="3"/>
      <c r="H7" s="56"/>
      <c r="I7" s="32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133"/>
      <c r="E8" s="56"/>
      <c r="F8" s="132">
        <f t="shared" si="0"/>
        <v>0</v>
      </c>
      <c r="G8" s="3"/>
      <c r="H8" s="56"/>
      <c r="I8" s="32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133"/>
      <c r="E9" s="56"/>
      <c r="F9" s="132">
        <f t="shared" si="0"/>
        <v>0</v>
      </c>
      <c r="G9" s="3"/>
      <c r="H9" s="56"/>
      <c r="I9" s="32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133"/>
      <c r="E10" s="56"/>
      <c r="F10" s="132">
        <f t="shared" si="0"/>
        <v>0</v>
      </c>
      <c r="G10" s="3"/>
      <c r="H10" s="56"/>
      <c r="I10" s="32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133"/>
      <c r="E11" s="56"/>
      <c r="F11" s="132">
        <f t="shared" si="0"/>
        <v>0</v>
      </c>
      <c r="G11" s="3"/>
      <c r="H11" s="56"/>
      <c r="I11" s="32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133"/>
      <c r="E12" s="56"/>
      <c r="F12" s="132">
        <f t="shared" si="0"/>
        <v>0</v>
      </c>
      <c r="G12" s="3"/>
      <c r="H12" s="56"/>
      <c r="I12" s="32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131"/>
      <c r="E13" s="125"/>
      <c r="F13" s="130">
        <f t="shared" si="0"/>
        <v>0</v>
      </c>
      <c r="G13" s="5"/>
      <c r="H13" s="125"/>
      <c r="I13" s="326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55"/>
      <c r="E14" s="55"/>
      <c r="F14" s="16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A14:C14"/>
    <mergeCell ref="A1:A3"/>
    <mergeCell ref="B1:B3"/>
    <mergeCell ref="C1:C3"/>
    <mergeCell ref="D1:J1"/>
    <mergeCell ref="J2:J3"/>
    <mergeCell ref="D3:F3"/>
    <mergeCell ref="G3:I3"/>
    <mergeCell ref="B4:B7"/>
    <mergeCell ref="B8:B10"/>
    <mergeCell ref="B11:B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56.7109375" customWidth="1"/>
    <col min="4" max="10" width="12.7109375" customWidth="1"/>
    <col min="12" max="12" width="18.42578125" customWidth="1"/>
  </cols>
  <sheetData>
    <row r="1" spans="1:12" ht="27.95" customHeight="1" thickBot="1" x14ac:dyDescent="0.3">
      <c r="A1" s="428" t="s">
        <v>0</v>
      </c>
      <c r="B1" s="428" t="s">
        <v>3</v>
      </c>
      <c r="C1" s="429" t="s">
        <v>1</v>
      </c>
      <c r="D1" s="417" t="s">
        <v>78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28"/>
      <c r="B2" s="428"/>
      <c r="C2" s="429"/>
      <c r="D2" s="151" t="s">
        <v>30</v>
      </c>
      <c r="E2" s="152" t="s">
        <v>19</v>
      </c>
      <c r="F2" s="152" t="s">
        <v>31</v>
      </c>
      <c r="G2" s="152" t="s">
        <v>17</v>
      </c>
      <c r="H2" s="152" t="s">
        <v>19</v>
      </c>
      <c r="I2" s="152" t="s">
        <v>25</v>
      </c>
      <c r="J2" s="455" t="s">
        <v>16</v>
      </c>
      <c r="L2" s="321" t="s">
        <v>84</v>
      </c>
    </row>
    <row r="3" spans="1:12" ht="16.5" customHeight="1" thickBot="1" x14ac:dyDescent="0.3">
      <c r="A3" s="428"/>
      <c r="B3" s="428"/>
      <c r="C3" s="429"/>
      <c r="D3" s="420" t="s">
        <v>54</v>
      </c>
      <c r="E3" s="421"/>
      <c r="F3" s="422"/>
      <c r="G3" s="420" t="s">
        <v>55</v>
      </c>
      <c r="H3" s="421"/>
      <c r="I3" s="422"/>
      <c r="J3" s="482"/>
      <c r="L3" s="320"/>
    </row>
    <row r="4" spans="1:12" ht="30" customHeight="1" x14ac:dyDescent="0.25">
      <c r="A4" s="57">
        <v>1</v>
      </c>
      <c r="B4" s="452" t="s">
        <v>10</v>
      </c>
      <c r="C4" s="25" t="s">
        <v>2</v>
      </c>
      <c r="D4" s="221"/>
      <c r="E4" s="222"/>
      <c r="F4" s="228">
        <f t="shared" ref="F4:F12" si="0">E4*D4</f>
        <v>0</v>
      </c>
      <c r="G4" s="231"/>
      <c r="H4" s="223"/>
      <c r="I4" s="332">
        <f t="shared" ref="I4:I13" si="1">H4*G4</f>
        <v>0</v>
      </c>
      <c r="J4" s="336" t="str">
        <f>IFERROR((I4-F4)/F4," ")</f>
        <v xml:space="preserve"> </v>
      </c>
    </row>
    <row r="5" spans="1:12" ht="30" customHeight="1" x14ac:dyDescent="0.25">
      <c r="A5" s="22">
        <v>2</v>
      </c>
      <c r="B5" s="452"/>
      <c r="C5" s="23" t="s">
        <v>4</v>
      </c>
      <c r="D5" s="224"/>
      <c r="E5" s="219"/>
      <c r="F5" s="229">
        <f t="shared" si="0"/>
        <v>0</v>
      </c>
      <c r="G5" s="232"/>
      <c r="H5" s="220"/>
      <c r="I5" s="333">
        <f t="shared" si="1"/>
        <v>0</v>
      </c>
      <c r="J5" s="337" t="str">
        <f t="shared" ref="J5:J14" si="2">IFERROR((I5-F5)/F5," ")</f>
        <v xml:space="preserve"> </v>
      </c>
    </row>
    <row r="6" spans="1:12" ht="30" customHeight="1" x14ac:dyDescent="0.25">
      <c r="A6" s="22">
        <v>3</v>
      </c>
      <c r="B6" s="452"/>
      <c r="C6" s="23" t="s">
        <v>5</v>
      </c>
      <c r="D6" s="224"/>
      <c r="E6" s="219"/>
      <c r="F6" s="229">
        <f t="shared" si="0"/>
        <v>0</v>
      </c>
      <c r="G6" s="232"/>
      <c r="H6" s="220"/>
      <c r="I6" s="333">
        <f t="shared" si="1"/>
        <v>0</v>
      </c>
      <c r="J6" s="337" t="str">
        <f t="shared" si="2"/>
        <v xml:space="preserve"> </v>
      </c>
    </row>
    <row r="7" spans="1:12" ht="30" customHeight="1" x14ac:dyDescent="0.25">
      <c r="A7" s="22">
        <v>4</v>
      </c>
      <c r="B7" s="452"/>
      <c r="C7" s="23" t="s">
        <v>6</v>
      </c>
      <c r="D7" s="224"/>
      <c r="E7" s="219"/>
      <c r="F7" s="229">
        <f t="shared" si="0"/>
        <v>0</v>
      </c>
      <c r="G7" s="232"/>
      <c r="H7" s="220"/>
      <c r="I7" s="333">
        <f t="shared" si="1"/>
        <v>0</v>
      </c>
      <c r="J7" s="337" t="str">
        <f t="shared" si="2"/>
        <v xml:space="preserve"> </v>
      </c>
    </row>
    <row r="8" spans="1:12" ht="30" customHeight="1" x14ac:dyDescent="0.25">
      <c r="A8" s="22">
        <v>5</v>
      </c>
      <c r="B8" s="453" t="s">
        <v>11</v>
      </c>
      <c r="C8" s="23" t="s">
        <v>7</v>
      </c>
      <c r="D8" s="224"/>
      <c r="E8" s="219"/>
      <c r="F8" s="229">
        <f t="shared" si="0"/>
        <v>0</v>
      </c>
      <c r="G8" s="232"/>
      <c r="H8" s="220"/>
      <c r="I8" s="333">
        <f t="shared" si="1"/>
        <v>0</v>
      </c>
      <c r="J8" s="337" t="str">
        <f t="shared" si="2"/>
        <v xml:space="preserve"> </v>
      </c>
    </row>
    <row r="9" spans="1:12" ht="30" customHeight="1" x14ac:dyDescent="0.25">
      <c r="A9" s="22">
        <v>6</v>
      </c>
      <c r="B9" s="453"/>
      <c r="C9" s="23" t="s">
        <v>8</v>
      </c>
      <c r="D9" s="224"/>
      <c r="E9" s="219"/>
      <c r="F9" s="229">
        <f t="shared" si="0"/>
        <v>0</v>
      </c>
      <c r="G9" s="232"/>
      <c r="H9" s="220"/>
      <c r="I9" s="333">
        <f t="shared" si="1"/>
        <v>0</v>
      </c>
      <c r="J9" s="337" t="str">
        <f t="shared" si="2"/>
        <v xml:space="preserve"> </v>
      </c>
    </row>
    <row r="10" spans="1:12" ht="30" customHeight="1" x14ac:dyDescent="0.25">
      <c r="A10" s="22">
        <v>7</v>
      </c>
      <c r="B10" s="453"/>
      <c r="C10" s="23" t="s">
        <v>9</v>
      </c>
      <c r="D10" s="224"/>
      <c r="E10" s="219"/>
      <c r="F10" s="229">
        <f t="shared" si="0"/>
        <v>0</v>
      </c>
      <c r="G10" s="232"/>
      <c r="H10" s="220"/>
      <c r="I10" s="333">
        <f t="shared" si="1"/>
        <v>0</v>
      </c>
      <c r="J10" s="337" t="str">
        <f t="shared" si="2"/>
        <v xml:space="preserve"> </v>
      </c>
    </row>
    <row r="11" spans="1:12" ht="30" customHeight="1" x14ac:dyDescent="0.25">
      <c r="A11" s="22">
        <v>8</v>
      </c>
      <c r="B11" s="453" t="s">
        <v>12</v>
      </c>
      <c r="C11" s="23" t="s">
        <v>13</v>
      </c>
      <c r="D11" s="224"/>
      <c r="E11" s="219"/>
      <c r="F11" s="229">
        <f t="shared" si="0"/>
        <v>0</v>
      </c>
      <c r="G11" s="232"/>
      <c r="H11" s="220"/>
      <c r="I11" s="333">
        <f t="shared" si="1"/>
        <v>0</v>
      </c>
      <c r="J11" s="337" t="str">
        <f t="shared" si="2"/>
        <v xml:space="preserve"> </v>
      </c>
    </row>
    <row r="12" spans="1:12" ht="30" customHeight="1" x14ac:dyDescent="0.25">
      <c r="A12" s="22">
        <v>9</v>
      </c>
      <c r="B12" s="453"/>
      <c r="C12" s="23" t="s">
        <v>14</v>
      </c>
      <c r="D12" s="224"/>
      <c r="E12" s="219"/>
      <c r="F12" s="229">
        <f t="shared" si="0"/>
        <v>0</v>
      </c>
      <c r="G12" s="232"/>
      <c r="H12" s="220"/>
      <c r="I12" s="333">
        <f t="shared" si="1"/>
        <v>0</v>
      </c>
      <c r="J12" s="337" t="str">
        <f t="shared" si="2"/>
        <v xml:space="preserve"> </v>
      </c>
    </row>
    <row r="13" spans="1:12" ht="30" customHeight="1" thickBot="1" x14ac:dyDescent="0.3">
      <c r="A13" s="114">
        <v>10</v>
      </c>
      <c r="B13" s="454"/>
      <c r="C13" s="115" t="s">
        <v>15</v>
      </c>
      <c r="D13" s="225"/>
      <c r="E13" s="226"/>
      <c r="F13" s="230">
        <f>E13*D13</f>
        <v>0</v>
      </c>
      <c r="G13" s="233"/>
      <c r="H13" s="227"/>
      <c r="I13" s="334">
        <f t="shared" si="1"/>
        <v>0</v>
      </c>
      <c r="J13" s="338" t="str">
        <f t="shared" si="2"/>
        <v xml:space="preserve"> </v>
      </c>
    </row>
    <row r="14" spans="1:12" ht="24" customHeight="1" thickBot="1" x14ac:dyDescent="0.3">
      <c r="A14" s="425" t="s">
        <v>26</v>
      </c>
      <c r="B14" s="426"/>
      <c r="C14" s="427"/>
      <c r="D14" s="215"/>
      <c r="E14" s="216"/>
      <c r="F14" s="217">
        <f>SUM(F4:F13)</f>
        <v>0</v>
      </c>
      <c r="G14" s="84"/>
      <c r="H14" s="218"/>
      <c r="I14" s="335">
        <f>SUM(I4:I13)</f>
        <v>0</v>
      </c>
      <c r="J14" s="339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.42578125" customWidth="1"/>
  </cols>
  <sheetData>
    <row r="1" spans="1:12" ht="16.5" customHeight="1" thickBot="1" x14ac:dyDescent="0.3">
      <c r="A1" s="393" t="s">
        <v>0</v>
      </c>
      <c r="B1" s="396" t="s">
        <v>3</v>
      </c>
      <c r="C1" s="399" t="s">
        <v>1</v>
      </c>
      <c r="D1" s="417" t="s">
        <v>86</v>
      </c>
      <c r="E1" s="418"/>
      <c r="F1" s="418"/>
      <c r="G1" s="418"/>
      <c r="H1" s="418"/>
      <c r="I1" s="418"/>
      <c r="J1" s="419"/>
    </row>
    <row r="2" spans="1:12" ht="39" thickBot="1" x14ac:dyDescent="0.3">
      <c r="A2" s="394"/>
      <c r="B2" s="397"/>
      <c r="C2" s="400"/>
      <c r="D2" s="252" t="s">
        <v>18</v>
      </c>
      <c r="E2" s="253" t="s">
        <v>19</v>
      </c>
      <c r="F2" s="253" t="s">
        <v>24</v>
      </c>
      <c r="G2" s="253" t="s">
        <v>17</v>
      </c>
      <c r="H2" s="253" t="s">
        <v>19</v>
      </c>
      <c r="I2" s="25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247">
        <v>1</v>
      </c>
      <c r="B4" s="386" t="s">
        <v>10</v>
      </c>
      <c r="C4" s="254" t="s">
        <v>2</v>
      </c>
      <c r="D4" s="262"/>
      <c r="E4" s="258"/>
      <c r="F4" s="259">
        <f>E4*D4</f>
        <v>0</v>
      </c>
      <c r="G4" s="249"/>
      <c r="H4" s="285"/>
      <c r="I4" s="324">
        <f t="shared" ref="I4:I13" si="0">H4*G4</f>
        <v>0</v>
      </c>
      <c r="J4" s="322" t="str">
        <f>IFERROR((I4-F4)/F4," ")</f>
        <v xml:space="preserve"> </v>
      </c>
    </row>
    <row r="5" spans="1:12" ht="30" customHeight="1" x14ac:dyDescent="0.25">
      <c r="A5" s="245">
        <v>2</v>
      </c>
      <c r="B5" s="387"/>
      <c r="C5" s="244" t="s">
        <v>4</v>
      </c>
      <c r="D5" s="263"/>
      <c r="E5" s="275"/>
      <c r="F5" s="259">
        <f t="shared" ref="F5:F13" si="1">E5*D5</f>
        <v>0</v>
      </c>
      <c r="G5" s="245"/>
      <c r="H5" s="284"/>
      <c r="I5" s="325">
        <f t="shared" si="0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245">
        <v>3</v>
      </c>
      <c r="B6" s="387"/>
      <c r="C6" s="244" t="s">
        <v>5</v>
      </c>
      <c r="D6" s="263"/>
      <c r="E6" s="275"/>
      <c r="F6" s="259">
        <f t="shared" si="1"/>
        <v>0</v>
      </c>
      <c r="G6" s="245"/>
      <c r="H6" s="284"/>
      <c r="I6" s="325">
        <f t="shared" si="0"/>
        <v>0</v>
      </c>
      <c r="J6" s="328" t="str">
        <f t="shared" si="2"/>
        <v xml:space="preserve"> </v>
      </c>
    </row>
    <row r="7" spans="1:12" ht="30" customHeight="1" x14ac:dyDescent="0.25">
      <c r="A7" s="245">
        <v>4</v>
      </c>
      <c r="B7" s="387"/>
      <c r="C7" s="244" t="s">
        <v>6</v>
      </c>
      <c r="D7" s="263"/>
      <c r="E7" s="275"/>
      <c r="F7" s="259">
        <f>E7*D7</f>
        <v>0</v>
      </c>
      <c r="G7" s="245"/>
      <c r="H7" s="284"/>
      <c r="I7" s="325">
        <f t="shared" si="0"/>
        <v>0</v>
      </c>
      <c r="J7" s="328" t="str">
        <f t="shared" si="2"/>
        <v xml:space="preserve"> </v>
      </c>
    </row>
    <row r="8" spans="1:12" ht="30" customHeight="1" x14ac:dyDescent="0.25">
      <c r="A8" s="245">
        <v>5</v>
      </c>
      <c r="B8" s="388" t="s">
        <v>11</v>
      </c>
      <c r="C8" s="244" t="s">
        <v>7</v>
      </c>
      <c r="D8" s="263"/>
      <c r="E8" s="275"/>
      <c r="F8" s="259">
        <f t="shared" si="1"/>
        <v>0</v>
      </c>
      <c r="G8" s="245"/>
      <c r="H8" s="284"/>
      <c r="I8" s="325">
        <f t="shared" si="0"/>
        <v>0</v>
      </c>
      <c r="J8" s="328" t="str">
        <f t="shared" si="2"/>
        <v xml:space="preserve"> </v>
      </c>
    </row>
    <row r="9" spans="1:12" ht="30" customHeight="1" x14ac:dyDescent="0.25">
      <c r="A9" s="245">
        <v>6</v>
      </c>
      <c r="B9" s="388"/>
      <c r="C9" s="244" t="s">
        <v>8</v>
      </c>
      <c r="D9" s="263"/>
      <c r="E9" s="275"/>
      <c r="F9" s="259">
        <f t="shared" si="1"/>
        <v>0</v>
      </c>
      <c r="G9" s="245"/>
      <c r="H9" s="284"/>
      <c r="I9" s="325">
        <f t="shared" si="0"/>
        <v>0</v>
      </c>
      <c r="J9" s="328" t="str">
        <f t="shared" si="2"/>
        <v xml:space="preserve"> </v>
      </c>
    </row>
    <row r="10" spans="1:12" ht="30" customHeight="1" x14ac:dyDescent="0.25">
      <c r="A10" s="245">
        <v>7</v>
      </c>
      <c r="B10" s="388"/>
      <c r="C10" s="244" t="s">
        <v>9</v>
      </c>
      <c r="D10" s="263"/>
      <c r="E10" s="275"/>
      <c r="F10" s="259">
        <f t="shared" si="1"/>
        <v>0</v>
      </c>
      <c r="G10" s="245"/>
      <c r="H10" s="284"/>
      <c r="I10" s="325">
        <f t="shared" si="0"/>
        <v>0</v>
      </c>
      <c r="J10" s="328" t="str">
        <f t="shared" si="2"/>
        <v xml:space="preserve"> </v>
      </c>
    </row>
    <row r="11" spans="1:12" ht="30" customHeight="1" x14ac:dyDescent="0.25">
      <c r="A11" s="245">
        <v>8</v>
      </c>
      <c r="B11" s="388" t="s">
        <v>12</v>
      </c>
      <c r="C11" s="244" t="s">
        <v>13</v>
      </c>
      <c r="D11" s="263"/>
      <c r="E11" s="275"/>
      <c r="F11" s="259">
        <f t="shared" si="1"/>
        <v>0</v>
      </c>
      <c r="G11" s="245"/>
      <c r="H11" s="284"/>
      <c r="I11" s="325">
        <f t="shared" si="0"/>
        <v>0</v>
      </c>
      <c r="J11" s="328" t="str">
        <f t="shared" si="2"/>
        <v xml:space="preserve"> </v>
      </c>
    </row>
    <row r="12" spans="1:12" ht="30" customHeight="1" x14ac:dyDescent="0.25">
      <c r="A12" s="245">
        <v>9</v>
      </c>
      <c r="B12" s="388"/>
      <c r="C12" s="244" t="s">
        <v>14</v>
      </c>
      <c r="D12" s="263"/>
      <c r="E12" s="275"/>
      <c r="F12" s="259">
        <f t="shared" si="1"/>
        <v>0</v>
      </c>
      <c r="G12" s="245"/>
      <c r="H12" s="284"/>
      <c r="I12" s="325">
        <f t="shared" si="0"/>
        <v>0</v>
      </c>
      <c r="J12" s="328" t="str">
        <f t="shared" si="2"/>
        <v xml:space="preserve"> </v>
      </c>
    </row>
    <row r="13" spans="1:12" ht="30" customHeight="1" thickBot="1" x14ac:dyDescent="0.3">
      <c r="A13" s="246">
        <v>10</v>
      </c>
      <c r="B13" s="389"/>
      <c r="C13" s="255" t="s">
        <v>15</v>
      </c>
      <c r="D13" s="264"/>
      <c r="E13" s="276"/>
      <c r="F13" s="260">
        <f t="shared" si="1"/>
        <v>0</v>
      </c>
      <c r="G13" s="264"/>
      <c r="H13" s="248"/>
      <c r="I13" s="325">
        <f t="shared" si="0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278"/>
      <c r="E14" s="278"/>
      <c r="F14" s="251">
        <f>SUM(F4:F13)</f>
        <v>0</v>
      </c>
      <c r="G14" s="261"/>
      <c r="H14" s="261"/>
      <c r="I14" s="327">
        <f>SUM(I4:I13)</f>
        <v>0</v>
      </c>
      <c r="J14" s="323" t="str">
        <f t="shared" si="2"/>
        <v xml:space="preserve"> </v>
      </c>
    </row>
  </sheetData>
  <mergeCells count="11">
    <mergeCell ref="B4:B7"/>
    <mergeCell ref="B8:B10"/>
    <mergeCell ref="B11:B13"/>
    <mergeCell ref="A14:C14"/>
    <mergeCell ref="D1:J1"/>
    <mergeCell ref="D3:F3"/>
    <mergeCell ref="A1:A3"/>
    <mergeCell ref="B1:B3"/>
    <mergeCell ref="C1:C3"/>
    <mergeCell ref="J2:J3"/>
    <mergeCell ref="G3:I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4" width="13.140625" style="241" customWidth="1"/>
    <col min="5" max="5" width="12.7109375" style="241" customWidth="1"/>
    <col min="6" max="6" width="14.7109375" customWidth="1"/>
    <col min="7" max="10" width="12.7109375" customWidth="1"/>
    <col min="12" max="12" width="18.425781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79</v>
      </c>
      <c r="E1" s="483"/>
      <c r="F1" s="483"/>
      <c r="G1" s="483"/>
      <c r="H1" s="483"/>
      <c r="I1" s="483"/>
      <c r="J1" s="484"/>
    </row>
    <row r="2" spans="1:12" ht="56.1" customHeight="1" thickBot="1" x14ac:dyDescent="0.3">
      <c r="A2" s="394"/>
      <c r="B2" s="397"/>
      <c r="C2" s="400"/>
      <c r="D2" s="252" t="s">
        <v>18</v>
      </c>
      <c r="E2" s="253" t="s">
        <v>19</v>
      </c>
      <c r="F2" s="253" t="s">
        <v>24</v>
      </c>
      <c r="G2" s="13" t="s">
        <v>17</v>
      </c>
      <c r="H2" s="13" t="s">
        <v>19</v>
      </c>
      <c r="I2" s="13" t="s">
        <v>20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8" t="s">
        <v>2</v>
      </c>
      <c r="D4" s="262"/>
      <c r="E4" s="258"/>
      <c r="F4" s="303">
        <f t="shared" ref="F4:F13" si="0">E4*D4</f>
        <v>0</v>
      </c>
      <c r="G4" s="238"/>
      <c r="H4" s="236"/>
      <c r="I4" s="236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4" t="s">
        <v>4</v>
      </c>
      <c r="D5" s="263"/>
      <c r="E5" s="303"/>
      <c r="F5" s="303">
        <f t="shared" si="0"/>
        <v>0</v>
      </c>
      <c r="G5" s="239"/>
      <c r="H5" s="237"/>
      <c r="I5" s="237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4" t="s">
        <v>5</v>
      </c>
      <c r="D6" s="263"/>
      <c r="E6" s="303"/>
      <c r="F6" s="303">
        <f t="shared" si="0"/>
        <v>0</v>
      </c>
      <c r="G6" s="239"/>
      <c r="H6" s="235"/>
      <c r="I6" s="23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4" t="s">
        <v>6</v>
      </c>
      <c r="D7" s="263"/>
      <c r="E7" s="303"/>
      <c r="F7" s="303">
        <f t="shared" si="0"/>
        <v>0</v>
      </c>
      <c r="G7" s="239"/>
      <c r="H7" s="235"/>
      <c r="I7" s="23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4" t="s">
        <v>7</v>
      </c>
      <c r="D8" s="263"/>
      <c r="E8" s="303"/>
      <c r="F8" s="303">
        <f t="shared" si="0"/>
        <v>0</v>
      </c>
      <c r="G8" s="239"/>
      <c r="H8" s="235"/>
      <c r="I8" s="23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4" t="s">
        <v>8</v>
      </c>
      <c r="D9" s="263"/>
      <c r="E9" s="303"/>
      <c r="F9" s="303">
        <f t="shared" si="0"/>
        <v>0</v>
      </c>
      <c r="G9" s="239"/>
      <c r="H9" s="235"/>
      <c r="I9" s="23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4" t="s">
        <v>9</v>
      </c>
      <c r="D10" s="263"/>
      <c r="E10" s="303"/>
      <c r="F10" s="303">
        <f t="shared" si="0"/>
        <v>0</v>
      </c>
      <c r="G10" s="239"/>
      <c r="H10" s="235"/>
      <c r="I10" s="23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4" t="s">
        <v>13</v>
      </c>
      <c r="D11" s="263"/>
      <c r="E11" s="303"/>
      <c r="F11" s="303">
        <f t="shared" si="0"/>
        <v>0</v>
      </c>
      <c r="G11" s="239"/>
      <c r="H11" s="235"/>
      <c r="I11" s="23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4" t="s">
        <v>14</v>
      </c>
      <c r="D12" s="263"/>
      <c r="E12" s="303"/>
      <c r="F12" s="303">
        <f t="shared" si="0"/>
        <v>0</v>
      </c>
      <c r="G12" s="239"/>
      <c r="H12" s="235"/>
      <c r="I12" s="23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6" t="s">
        <v>15</v>
      </c>
      <c r="D13" s="264"/>
      <c r="E13" s="304"/>
      <c r="F13" s="303">
        <f t="shared" si="0"/>
        <v>0</v>
      </c>
      <c r="G13" s="240"/>
      <c r="H13" s="234"/>
      <c r="I13" s="234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305"/>
      <c r="E14" s="305"/>
      <c r="F14" s="256">
        <f>SUM(F4:F13)</f>
        <v>0</v>
      </c>
      <c r="G14" s="11"/>
      <c r="H14" s="11"/>
      <c r="I14" s="331">
        <f>SUM(I4:I13)</f>
        <v>0</v>
      </c>
      <c r="J14" s="323" t="str">
        <f t="shared" si="2"/>
        <v xml:space="preserve"> </v>
      </c>
    </row>
  </sheetData>
  <mergeCells count="11">
    <mergeCell ref="A14:C14"/>
    <mergeCell ref="A1:A3"/>
    <mergeCell ref="B1:B3"/>
    <mergeCell ref="C1:C3"/>
    <mergeCell ref="G3:I3"/>
    <mergeCell ref="D3:F3"/>
    <mergeCell ref="D1:J1"/>
    <mergeCell ref="J2:J3"/>
    <mergeCell ref="B4:B7"/>
    <mergeCell ref="B8:B10"/>
    <mergeCell ref="B11:B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425781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80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138"/>
      <c r="E4" s="137"/>
      <c r="F4" s="136">
        <f t="shared" ref="F4:F13" si="0">E4*D4</f>
        <v>0</v>
      </c>
      <c r="G4" s="161"/>
      <c r="H4" s="134"/>
      <c r="I4" s="324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133"/>
      <c r="E5" s="127"/>
      <c r="F5" s="132">
        <f t="shared" si="0"/>
        <v>0</v>
      </c>
      <c r="G5" s="162"/>
      <c r="H5" s="126"/>
      <c r="I5" s="325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133"/>
      <c r="E6" s="127"/>
      <c r="F6" s="132">
        <f t="shared" si="0"/>
        <v>0</v>
      </c>
      <c r="G6" s="162"/>
      <c r="H6" s="126"/>
      <c r="I6" s="32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133"/>
      <c r="E7" s="127"/>
      <c r="F7" s="132">
        <f t="shared" si="0"/>
        <v>0</v>
      </c>
      <c r="G7" s="162"/>
      <c r="H7" s="126"/>
      <c r="I7" s="32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133"/>
      <c r="E8" s="127"/>
      <c r="F8" s="132">
        <f t="shared" si="0"/>
        <v>0</v>
      </c>
      <c r="G8" s="162"/>
      <c r="H8" s="126"/>
      <c r="I8" s="32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133"/>
      <c r="E9" s="127"/>
      <c r="F9" s="132">
        <f t="shared" si="0"/>
        <v>0</v>
      </c>
      <c r="G9" s="162"/>
      <c r="H9" s="126"/>
      <c r="I9" s="32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133"/>
      <c r="E10" s="127"/>
      <c r="F10" s="132">
        <f t="shared" si="0"/>
        <v>0</v>
      </c>
      <c r="G10" s="162"/>
      <c r="H10" s="126"/>
      <c r="I10" s="32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133"/>
      <c r="E11" s="127"/>
      <c r="F11" s="132">
        <f t="shared" si="0"/>
        <v>0</v>
      </c>
      <c r="G11" s="162"/>
      <c r="H11" s="126"/>
      <c r="I11" s="32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133"/>
      <c r="E12" s="127"/>
      <c r="F12" s="132">
        <f t="shared" si="0"/>
        <v>0</v>
      </c>
      <c r="G12" s="162"/>
      <c r="H12" s="126"/>
      <c r="I12" s="32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131"/>
      <c r="E13" s="128"/>
      <c r="F13" s="130">
        <f t="shared" si="0"/>
        <v>0</v>
      </c>
      <c r="G13" s="163"/>
      <c r="H13" s="125"/>
      <c r="I13" s="326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129"/>
      <c r="E14" s="129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F14" sqref="F1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.42578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53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14" t="s">
        <v>54</v>
      </c>
      <c r="E3" s="415"/>
      <c r="F3" s="416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313">
        <f t="shared" ref="F4:F13" si="0">E4*D4</f>
        <v>0</v>
      </c>
      <c r="G4" s="59"/>
      <c r="H4" s="27"/>
      <c r="I4" s="373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314">
        <f t="shared" si="0"/>
        <v>0</v>
      </c>
      <c r="G5" s="60"/>
      <c r="H5" s="29"/>
      <c r="I5" s="374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314">
        <f t="shared" si="0"/>
        <v>0</v>
      </c>
      <c r="G6" s="60"/>
      <c r="H6" s="29"/>
      <c r="I6" s="374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314">
        <f t="shared" si="0"/>
        <v>0</v>
      </c>
      <c r="G7" s="60"/>
      <c r="H7" s="29"/>
      <c r="I7" s="374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314">
        <f t="shared" si="0"/>
        <v>0</v>
      </c>
      <c r="G8" s="60"/>
      <c r="H8" s="29"/>
      <c r="I8" s="374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314">
        <f t="shared" si="0"/>
        <v>0</v>
      </c>
      <c r="G9" s="60"/>
      <c r="H9" s="29"/>
      <c r="I9" s="374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314">
        <f t="shared" si="0"/>
        <v>0</v>
      </c>
      <c r="G10" s="60"/>
      <c r="H10" s="29"/>
      <c r="I10" s="374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314">
        <f t="shared" si="0"/>
        <v>0</v>
      </c>
      <c r="G11" s="60"/>
      <c r="H11" s="29"/>
      <c r="I11" s="374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314">
        <f t="shared" si="0"/>
        <v>0</v>
      </c>
      <c r="G12" s="60"/>
      <c r="H12" s="29"/>
      <c r="I12" s="374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315">
        <f t="shared" si="0"/>
        <v>0</v>
      </c>
      <c r="G13" s="61"/>
      <c r="H13" s="31"/>
      <c r="I13" s="375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A14:C14"/>
    <mergeCell ref="D3:F3"/>
    <mergeCell ref="A1:A3"/>
    <mergeCell ref="B1:B3"/>
    <mergeCell ref="C1:C3"/>
    <mergeCell ref="D1:J1"/>
    <mergeCell ref="J2:J3"/>
    <mergeCell ref="G3:I3"/>
    <mergeCell ref="B4:B7"/>
    <mergeCell ref="B8:B10"/>
    <mergeCell ref="B11:B13"/>
  </mergeCells>
  <pageMargins left="0.25" right="0.25" top="0.75" bottom="0.75" header="0.3" footer="0.3"/>
  <pageSetup paperSize="9" scale="7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285156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81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161"/>
      <c r="E4" s="285"/>
      <c r="F4" s="285">
        <f t="shared" ref="F4:F13" si="0">E4*D4</f>
        <v>0</v>
      </c>
      <c r="G4" s="161"/>
      <c r="H4" s="134"/>
      <c r="I4" s="324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162"/>
      <c r="E5" s="284"/>
      <c r="F5" s="284">
        <f t="shared" si="0"/>
        <v>0</v>
      </c>
      <c r="G5" s="162"/>
      <c r="H5" s="126"/>
      <c r="I5" s="325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162"/>
      <c r="E6" s="284"/>
      <c r="F6" s="284">
        <f t="shared" si="0"/>
        <v>0</v>
      </c>
      <c r="G6" s="162"/>
      <c r="H6" s="126"/>
      <c r="I6" s="32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162"/>
      <c r="E7" s="284"/>
      <c r="F7" s="284">
        <f t="shared" si="0"/>
        <v>0</v>
      </c>
      <c r="G7" s="162"/>
      <c r="H7" s="126"/>
      <c r="I7" s="32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162"/>
      <c r="E8" s="284"/>
      <c r="F8" s="284">
        <f t="shared" si="0"/>
        <v>0</v>
      </c>
      <c r="G8" s="162"/>
      <c r="H8" s="126"/>
      <c r="I8" s="32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162"/>
      <c r="E9" s="284"/>
      <c r="F9" s="284">
        <f t="shared" si="0"/>
        <v>0</v>
      </c>
      <c r="G9" s="162"/>
      <c r="H9" s="126"/>
      <c r="I9" s="32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162"/>
      <c r="E10" s="284"/>
      <c r="F10" s="284">
        <f t="shared" si="0"/>
        <v>0</v>
      </c>
      <c r="G10" s="162"/>
      <c r="H10" s="126"/>
      <c r="I10" s="32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162"/>
      <c r="E11" s="284"/>
      <c r="F11" s="284">
        <f t="shared" si="0"/>
        <v>0</v>
      </c>
      <c r="G11" s="162"/>
      <c r="H11" s="126"/>
      <c r="I11" s="32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162"/>
      <c r="E12" s="284"/>
      <c r="F12" s="284">
        <f t="shared" si="0"/>
        <v>0</v>
      </c>
      <c r="G12" s="162"/>
      <c r="H12" s="126"/>
      <c r="I12" s="32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163"/>
      <c r="E13" s="248"/>
      <c r="F13" s="248">
        <f t="shared" si="0"/>
        <v>0</v>
      </c>
      <c r="G13" s="163"/>
      <c r="H13" s="125"/>
      <c r="I13" s="326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390" t="s">
        <v>26</v>
      </c>
      <c r="B14" s="391"/>
      <c r="C14" s="392"/>
      <c r="D14" s="129"/>
      <c r="E14" s="129"/>
      <c r="F14" s="256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.1406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82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4"/>
      <c r="B3" s="397"/>
      <c r="C3" s="400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249">
        <v>1</v>
      </c>
      <c r="B4" s="485" t="s">
        <v>10</v>
      </c>
      <c r="C4" s="268" t="s">
        <v>2</v>
      </c>
      <c r="D4" s="269"/>
      <c r="E4" s="258"/>
      <c r="F4" s="258">
        <f t="shared" ref="F4:F13" si="0">E4*D4</f>
        <v>0</v>
      </c>
      <c r="G4" s="270"/>
      <c r="H4" s="250"/>
      <c r="I4" s="324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245">
        <v>2</v>
      </c>
      <c r="B5" s="387"/>
      <c r="C5" s="265" t="s">
        <v>4</v>
      </c>
      <c r="D5" s="266"/>
      <c r="E5" s="243"/>
      <c r="F5" s="243">
        <f t="shared" si="0"/>
        <v>0</v>
      </c>
      <c r="G5" s="267"/>
      <c r="H5" s="242"/>
      <c r="I5" s="325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245">
        <v>3</v>
      </c>
      <c r="B6" s="387"/>
      <c r="C6" s="265" t="s">
        <v>5</v>
      </c>
      <c r="D6" s="266"/>
      <c r="E6" s="243"/>
      <c r="F6" s="243">
        <f t="shared" si="0"/>
        <v>0</v>
      </c>
      <c r="G6" s="267"/>
      <c r="H6" s="242"/>
      <c r="I6" s="32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245">
        <v>4</v>
      </c>
      <c r="B7" s="387"/>
      <c r="C7" s="265" t="s">
        <v>6</v>
      </c>
      <c r="D7" s="266"/>
      <c r="E7" s="243"/>
      <c r="F7" s="243">
        <f t="shared" si="0"/>
        <v>0</v>
      </c>
      <c r="G7" s="267"/>
      <c r="H7" s="242"/>
      <c r="I7" s="32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245">
        <v>5</v>
      </c>
      <c r="B8" s="388" t="s">
        <v>11</v>
      </c>
      <c r="C8" s="265" t="s">
        <v>7</v>
      </c>
      <c r="D8" s="266"/>
      <c r="E8" s="243"/>
      <c r="F8" s="243">
        <f t="shared" si="0"/>
        <v>0</v>
      </c>
      <c r="G8" s="267"/>
      <c r="H8" s="242"/>
      <c r="I8" s="32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245">
        <v>6</v>
      </c>
      <c r="B9" s="388"/>
      <c r="C9" s="265" t="s">
        <v>8</v>
      </c>
      <c r="D9" s="266"/>
      <c r="E9" s="243"/>
      <c r="F9" s="243">
        <f t="shared" si="0"/>
        <v>0</v>
      </c>
      <c r="G9" s="267"/>
      <c r="H9" s="242"/>
      <c r="I9" s="32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245">
        <v>7</v>
      </c>
      <c r="B10" s="388"/>
      <c r="C10" s="265" t="s">
        <v>9</v>
      </c>
      <c r="D10" s="266"/>
      <c r="E10" s="243"/>
      <c r="F10" s="243">
        <f t="shared" si="0"/>
        <v>0</v>
      </c>
      <c r="G10" s="267"/>
      <c r="H10" s="242"/>
      <c r="I10" s="32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245">
        <v>8</v>
      </c>
      <c r="B11" s="388" t="s">
        <v>12</v>
      </c>
      <c r="C11" s="265" t="s">
        <v>13</v>
      </c>
      <c r="D11" s="266"/>
      <c r="E11" s="243"/>
      <c r="F11" s="243">
        <f t="shared" si="0"/>
        <v>0</v>
      </c>
      <c r="G11" s="267"/>
      <c r="H11" s="242"/>
      <c r="I11" s="32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245">
        <v>9</v>
      </c>
      <c r="B12" s="388"/>
      <c r="C12" s="265" t="s">
        <v>14</v>
      </c>
      <c r="D12" s="266"/>
      <c r="E12" s="243"/>
      <c r="F12" s="243">
        <f t="shared" si="0"/>
        <v>0</v>
      </c>
      <c r="G12" s="267"/>
      <c r="H12" s="242"/>
      <c r="I12" s="32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245">
        <v>10</v>
      </c>
      <c r="B13" s="388"/>
      <c r="C13" s="265" t="s">
        <v>15</v>
      </c>
      <c r="D13" s="266"/>
      <c r="E13" s="243"/>
      <c r="F13" s="243">
        <f t="shared" si="0"/>
        <v>0</v>
      </c>
      <c r="G13" s="267"/>
      <c r="H13" s="242"/>
      <c r="I13" s="325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486" t="s">
        <v>26</v>
      </c>
      <c r="B14" s="487"/>
      <c r="C14" s="488"/>
      <c r="D14" s="89"/>
      <c r="E14" s="89"/>
      <c r="F14" s="256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9.285156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85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42</v>
      </c>
      <c r="H2" s="13" t="s">
        <v>19</v>
      </c>
      <c r="I2" s="13" t="s">
        <v>37</v>
      </c>
      <c r="J2" s="406" t="s">
        <v>16</v>
      </c>
      <c r="L2" s="321" t="s">
        <v>84</v>
      </c>
    </row>
    <row r="3" spans="1:12" ht="16.5" customHeight="1" thickBot="1" x14ac:dyDescent="0.3">
      <c r="A3" s="394"/>
      <c r="B3" s="397"/>
      <c r="C3" s="400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249">
        <v>1</v>
      </c>
      <c r="B4" s="485" t="s">
        <v>10</v>
      </c>
      <c r="C4" s="271" t="s">
        <v>2</v>
      </c>
      <c r="D4" s="262"/>
      <c r="E4" s="258"/>
      <c r="F4" s="272"/>
      <c r="G4" s="161"/>
      <c r="H4" s="250"/>
      <c r="I4" s="324"/>
      <c r="J4" s="322" t="str">
        <f>IFERROR((I4-F4)/F4," ")</f>
        <v xml:space="preserve"> </v>
      </c>
    </row>
    <row r="5" spans="1:12" ht="30" customHeight="1" x14ac:dyDescent="0.25">
      <c r="A5" s="245">
        <v>2</v>
      </c>
      <c r="B5" s="387"/>
      <c r="C5" s="244" t="s">
        <v>4</v>
      </c>
      <c r="D5" s="263"/>
      <c r="E5" s="243"/>
      <c r="F5" s="273"/>
      <c r="G5" s="162"/>
      <c r="H5" s="242"/>
      <c r="I5" s="325"/>
      <c r="J5" s="328" t="str">
        <f t="shared" ref="J5:J14" si="0">IFERROR((I5-F5)/F5," ")</f>
        <v xml:space="preserve"> </v>
      </c>
    </row>
    <row r="6" spans="1:12" ht="30" customHeight="1" x14ac:dyDescent="0.25">
      <c r="A6" s="245">
        <v>3</v>
      </c>
      <c r="B6" s="387"/>
      <c r="C6" s="244" t="s">
        <v>5</v>
      </c>
      <c r="D6" s="263"/>
      <c r="E6" s="243"/>
      <c r="F6" s="273"/>
      <c r="G6" s="162"/>
      <c r="H6" s="242"/>
      <c r="I6" s="325"/>
      <c r="J6" s="328" t="str">
        <f t="shared" si="0"/>
        <v xml:space="preserve"> </v>
      </c>
    </row>
    <row r="7" spans="1:12" ht="30" customHeight="1" x14ac:dyDescent="0.25">
      <c r="A7" s="245">
        <v>4</v>
      </c>
      <c r="B7" s="387"/>
      <c r="C7" s="244" t="s">
        <v>6</v>
      </c>
      <c r="D7" s="263"/>
      <c r="E7" s="243"/>
      <c r="F7" s="273"/>
      <c r="G7" s="162"/>
      <c r="H7" s="242"/>
      <c r="I7" s="325"/>
      <c r="J7" s="328" t="str">
        <f t="shared" si="0"/>
        <v xml:space="preserve"> </v>
      </c>
    </row>
    <row r="8" spans="1:12" ht="30" customHeight="1" x14ac:dyDescent="0.25">
      <c r="A8" s="245">
        <v>5</v>
      </c>
      <c r="B8" s="388" t="s">
        <v>11</v>
      </c>
      <c r="C8" s="244" t="s">
        <v>7</v>
      </c>
      <c r="D8" s="263"/>
      <c r="E8" s="243"/>
      <c r="F8" s="273"/>
      <c r="G8" s="162"/>
      <c r="H8" s="242"/>
      <c r="I8" s="325"/>
      <c r="J8" s="328" t="str">
        <f t="shared" si="0"/>
        <v xml:space="preserve"> </v>
      </c>
    </row>
    <row r="9" spans="1:12" ht="30" customHeight="1" x14ac:dyDescent="0.25">
      <c r="A9" s="245">
        <v>6</v>
      </c>
      <c r="B9" s="388"/>
      <c r="C9" s="244" t="s">
        <v>8</v>
      </c>
      <c r="D9" s="263"/>
      <c r="E9" s="243"/>
      <c r="F9" s="273"/>
      <c r="G9" s="162"/>
      <c r="H9" s="242"/>
      <c r="I9" s="325"/>
      <c r="J9" s="328" t="str">
        <f t="shared" si="0"/>
        <v xml:space="preserve"> </v>
      </c>
    </row>
    <row r="10" spans="1:12" ht="30" customHeight="1" x14ac:dyDescent="0.25">
      <c r="A10" s="245">
        <v>7</v>
      </c>
      <c r="B10" s="388"/>
      <c r="C10" s="244" t="s">
        <v>9</v>
      </c>
      <c r="D10" s="263"/>
      <c r="E10" s="243"/>
      <c r="F10" s="273"/>
      <c r="G10" s="162"/>
      <c r="H10" s="242"/>
      <c r="I10" s="325"/>
      <c r="J10" s="328" t="str">
        <f t="shared" si="0"/>
        <v xml:space="preserve"> </v>
      </c>
    </row>
    <row r="11" spans="1:12" ht="30" customHeight="1" x14ac:dyDescent="0.25">
      <c r="A11" s="245">
        <v>8</v>
      </c>
      <c r="B11" s="388" t="s">
        <v>12</v>
      </c>
      <c r="C11" s="244" t="s">
        <v>13</v>
      </c>
      <c r="D11" s="263"/>
      <c r="E11" s="243"/>
      <c r="F11" s="273"/>
      <c r="G11" s="162"/>
      <c r="H11" s="242"/>
      <c r="I11" s="325"/>
      <c r="J11" s="328" t="str">
        <f t="shared" si="0"/>
        <v xml:space="preserve"> </v>
      </c>
    </row>
    <row r="12" spans="1:12" ht="30" customHeight="1" x14ac:dyDescent="0.25">
      <c r="A12" s="245">
        <v>9</v>
      </c>
      <c r="B12" s="388"/>
      <c r="C12" s="244" t="s">
        <v>14</v>
      </c>
      <c r="D12" s="263"/>
      <c r="E12" s="243"/>
      <c r="F12" s="273"/>
      <c r="G12" s="162"/>
      <c r="H12" s="242"/>
      <c r="I12" s="325"/>
      <c r="J12" s="328" t="str">
        <f t="shared" si="0"/>
        <v xml:space="preserve"> </v>
      </c>
    </row>
    <row r="13" spans="1:12" ht="30" customHeight="1" thickBot="1" x14ac:dyDescent="0.3">
      <c r="A13" s="245">
        <v>10</v>
      </c>
      <c r="B13" s="388"/>
      <c r="C13" s="244" t="s">
        <v>15</v>
      </c>
      <c r="D13" s="263"/>
      <c r="E13" s="243"/>
      <c r="F13" s="273"/>
      <c r="G13" s="162"/>
      <c r="H13" s="242"/>
      <c r="I13" s="325"/>
      <c r="J13" s="330" t="str">
        <f t="shared" si="0"/>
        <v xml:space="preserve"> </v>
      </c>
    </row>
    <row r="14" spans="1:12" ht="24" customHeight="1" thickBot="1" x14ac:dyDescent="0.3">
      <c r="A14" s="486" t="s">
        <v>26</v>
      </c>
      <c r="B14" s="487"/>
      <c r="C14" s="488"/>
      <c r="D14" s="89"/>
      <c r="E14" s="89"/>
      <c r="F14" s="256">
        <f>SUM(F4:F13)</f>
        <v>0</v>
      </c>
      <c r="G14" s="17"/>
      <c r="H14" s="17"/>
      <c r="I14" s="327">
        <f>SUM(I4:I13)</f>
        <v>0</v>
      </c>
      <c r="J14" s="323" t="str">
        <f t="shared" si="0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L11" sqref="L11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140625" customWidth="1"/>
  </cols>
  <sheetData>
    <row r="1" spans="1:12" ht="27.95" customHeight="1" thickBot="1" x14ac:dyDescent="0.3">
      <c r="A1" s="393" t="s">
        <v>0</v>
      </c>
      <c r="B1" s="396" t="s">
        <v>3</v>
      </c>
      <c r="C1" s="399" t="s">
        <v>1</v>
      </c>
      <c r="D1" s="417" t="s">
        <v>83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252" t="s">
        <v>30</v>
      </c>
      <c r="E2" s="253" t="s">
        <v>19</v>
      </c>
      <c r="F2" s="253" t="s">
        <v>31</v>
      </c>
      <c r="G2" s="253" t="s">
        <v>42</v>
      </c>
      <c r="H2" s="253" t="s">
        <v>19</v>
      </c>
      <c r="I2" s="253" t="s">
        <v>37</v>
      </c>
      <c r="J2" s="406" t="s">
        <v>16</v>
      </c>
      <c r="L2" s="321" t="s">
        <v>84</v>
      </c>
    </row>
    <row r="3" spans="1:12" ht="16.5" customHeight="1" thickBot="1" x14ac:dyDescent="0.3">
      <c r="A3" s="394"/>
      <c r="B3" s="397"/>
      <c r="C3" s="400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249">
        <v>1</v>
      </c>
      <c r="B4" s="485" t="s">
        <v>10</v>
      </c>
      <c r="C4" s="271" t="s">
        <v>2</v>
      </c>
      <c r="D4" s="262"/>
      <c r="E4" s="258"/>
      <c r="F4" s="272">
        <f t="shared" ref="F4:F12" si="0">E4*D4</f>
        <v>0</v>
      </c>
      <c r="G4" s="161"/>
      <c r="H4" s="250"/>
      <c r="I4" s="324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245">
        <v>2</v>
      </c>
      <c r="B5" s="387"/>
      <c r="C5" s="244" t="s">
        <v>4</v>
      </c>
      <c r="D5" s="263"/>
      <c r="E5" s="243"/>
      <c r="F5" s="273">
        <f t="shared" si="0"/>
        <v>0</v>
      </c>
      <c r="G5" s="162"/>
      <c r="H5" s="242"/>
      <c r="I5" s="325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245">
        <v>3</v>
      </c>
      <c r="B6" s="387"/>
      <c r="C6" s="244" t="s">
        <v>5</v>
      </c>
      <c r="D6" s="263"/>
      <c r="E6" s="243"/>
      <c r="F6" s="273">
        <f t="shared" si="0"/>
        <v>0</v>
      </c>
      <c r="G6" s="162"/>
      <c r="H6" s="242"/>
      <c r="I6" s="325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245">
        <v>4</v>
      </c>
      <c r="B7" s="387"/>
      <c r="C7" s="244" t="s">
        <v>6</v>
      </c>
      <c r="D7" s="263"/>
      <c r="E7" s="243"/>
      <c r="F7" s="273">
        <f t="shared" si="0"/>
        <v>0</v>
      </c>
      <c r="G7" s="162"/>
      <c r="H7" s="242"/>
      <c r="I7" s="325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245">
        <v>5</v>
      </c>
      <c r="B8" s="388" t="s">
        <v>11</v>
      </c>
      <c r="C8" s="244" t="s">
        <v>7</v>
      </c>
      <c r="D8" s="263"/>
      <c r="E8" s="243"/>
      <c r="F8" s="273">
        <f t="shared" si="0"/>
        <v>0</v>
      </c>
      <c r="G8" s="162"/>
      <c r="H8" s="242"/>
      <c r="I8" s="325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245">
        <v>6</v>
      </c>
      <c r="B9" s="388"/>
      <c r="C9" s="244" t="s">
        <v>8</v>
      </c>
      <c r="D9" s="263"/>
      <c r="E9" s="243"/>
      <c r="F9" s="273">
        <f t="shared" si="0"/>
        <v>0</v>
      </c>
      <c r="G9" s="162"/>
      <c r="H9" s="242"/>
      <c r="I9" s="325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245">
        <v>7</v>
      </c>
      <c r="B10" s="388"/>
      <c r="C10" s="244" t="s">
        <v>9</v>
      </c>
      <c r="D10" s="263"/>
      <c r="E10" s="243"/>
      <c r="F10" s="273">
        <f t="shared" si="0"/>
        <v>0</v>
      </c>
      <c r="G10" s="162"/>
      <c r="H10" s="242"/>
      <c r="I10" s="325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245">
        <v>8</v>
      </c>
      <c r="B11" s="388" t="s">
        <v>12</v>
      </c>
      <c r="C11" s="244" t="s">
        <v>13</v>
      </c>
      <c r="D11" s="263"/>
      <c r="E11" s="243"/>
      <c r="F11" s="273">
        <f t="shared" si="0"/>
        <v>0</v>
      </c>
      <c r="G11" s="162"/>
      <c r="H11" s="242"/>
      <c r="I11" s="325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245">
        <v>9</v>
      </c>
      <c r="B12" s="388"/>
      <c r="C12" s="244" t="s">
        <v>14</v>
      </c>
      <c r="D12" s="263"/>
      <c r="E12" s="243"/>
      <c r="F12" s="273">
        <f t="shared" si="0"/>
        <v>0</v>
      </c>
      <c r="G12" s="162"/>
      <c r="H12" s="242"/>
      <c r="I12" s="325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245">
        <v>10</v>
      </c>
      <c r="B13" s="388"/>
      <c r="C13" s="244" t="s">
        <v>15</v>
      </c>
      <c r="D13" s="263"/>
      <c r="E13" s="243"/>
      <c r="F13" s="273">
        <f>E13*D13</f>
        <v>0</v>
      </c>
      <c r="G13" s="162"/>
      <c r="H13" s="242"/>
      <c r="I13" s="325">
        <f t="shared" si="1"/>
        <v>0</v>
      </c>
      <c r="J13" s="330" t="str">
        <f t="shared" si="2"/>
        <v xml:space="preserve"> </v>
      </c>
    </row>
    <row r="14" spans="1:12" ht="24" customHeight="1" thickBot="1" x14ac:dyDescent="0.3">
      <c r="A14" s="486" t="s">
        <v>26</v>
      </c>
      <c r="B14" s="487"/>
      <c r="C14" s="488"/>
      <c r="D14" s="89"/>
      <c r="E14" s="89"/>
      <c r="F14" s="256">
        <f>SUM(F4:F13)</f>
        <v>0</v>
      </c>
      <c r="G14" s="261"/>
      <c r="H14" s="261"/>
      <c r="I14" s="327">
        <f>SUM(I4:I13)</f>
        <v>0</v>
      </c>
      <c r="J14" s="323" t="str">
        <f t="shared" si="2"/>
        <v xml:space="preserve"> </v>
      </c>
    </row>
  </sheetData>
  <mergeCells count="11">
    <mergeCell ref="B8:B10"/>
    <mergeCell ref="B11:B13"/>
    <mergeCell ref="A14:C14"/>
    <mergeCell ref="A1:A3"/>
    <mergeCell ref="B1:B3"/>
    <mergeCell ref="C1:C3"/>
    <mergeCell ref="D1:J1"/>
    <mergeCell ref="J2:J3"/>
    <mergeCell ref="D3:F3"/>
    <mergeCell ref="G3:I3"/>
    <mergeCell ref="B4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D1" sqref="D1:J1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.5703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56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28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65"/>
      <c r="E4" s="66"/>
      <c r="F4" s="67">
        <f t="shared" ref="F4:F13" si="0">E4*D4</f>
        <v>0</v>
      </c>
      <c r="G4" s="59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63"/>
      <c r="E5" s="37"/>
      <c r="F5" s="38">
        <f t="shared" si="0"/>
        <v>0</v>
      </c>
      <c r="G5" s="60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63"/>
      <c r="E6" s="37"/>
      <c r="F6" s="38">
        <f t="shared" si="0"/>
        <v>0</v>
      </c>
      <c r="G6" s="60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63"/>
      <c r="E7" s="37"/>
      <c r="F7" s="38">
        <f t="shared" si="0"/>
        <v>0</v>
      </c>
      <c r="G7" s="60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38">
        <f t="shared" si="0"/>
        <v>0</v>
      </c>
      <c r="G8" s="60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38">
        <f t="shared" si="0"/>
        <v>0</v>
      </c>
      <c r="G9" s="60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38">
        <f t="shared" si="0"/>
        <v>0</v>
      </c>
      <c r="G10" s="60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63"/>
      <c r="E11" s="37"/>
      <c r="F11" s="38">
        <f t="shared" si="0"/>
        <v>0</v>
      </c>
      <c r="G11" s="60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63"/>
      <c r="E12" s="37"/>
      <c r="F12" s="38">
        <f t="shared" si="0"/>
        <v>0</v>
      </c>
      <c r="G12" s="60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64"/>
      <c r="E13" s="40"/>
      <c r="F13" s="41">
        <f t="shared" si="0"/>
        <v>0</v>
      </c>
      <c r="G13" s="61"/>
      <c r="H13" s="31"/>
      <c r="I13" s="368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L3" sqref="L3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8.71093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57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35">
        <f t="shared" ref="F4:F13" si="0">E4*D4</f>
        <v>0</v>
      </c>
      <c r="G4" s="59"/>
      <c r="H4" s="27"/>
      <c r="I4" s="28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38">
        <f t="shared" si="0"/>
        <v>0</v>
      </c>
      <c r="G5" s="60"/>
      <c r="H5" s="29"/>
      <c r="I5" s="362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38">
        <f t="shared" si="0"/>
        <v>0</v>
      </c>
      <c r="G6" s="60"/>
      <c r="H6" s="29"/>
      <c r="I6" s="362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38">
        <f t="shared" si="0"/>
        <v>0</v>
      </c>
      <c r="G7" s="60"/>
      <c r="H7" s="29"/>
      <c r="I7" s="362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38">
        <f t="shared" si="0"/>
        <v>0</v>
      </c>
      <c r="G8" s="60"/>
      <c r="H8" s="29"/>
      <c r="I8" s="362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38">
        <f t="shared" si="0"/>
        <v>0</v>
      </c>
      <c r="G9" s="60"/>
      <c r="H9" s="29"/>
      <c r="I9" s="362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38">
        <f t="shared" si="0"/>
        <v>0</v>
      </c>
      <c r="G10" s="60"/>
      <c r="H10" s="29"/>
      <c r="I10" s="362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38">
        <f t="shared" si="0"/>
        <v>0</v>
      </c>
      <c r="G11" s="60"/>
      <c r="H11" s="29"/>
      <c r="I11" s="362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38">
        <f t="shared" si="0"/>
        <v>0</v>
      </c>
      <c r="G12" s="60"/>
      <c r="H12" s="29"/>
      <c r="I12" s="362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41">
        <f t="shared" si="0"/>
        <v>0</v>
      </c>
      <c r="G13" s="61"/>
      <c r="H13" s="31"/>
      <c r="I13" s="368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7.4257812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58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30</v>
      </c>
      <c r="E2" s="13" t="s">
        <v>19</v>
      </c>
      <c r="F2" s="13" t="s">
        <v>31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35">
        <f>E4*D4</f>
        <v>0</v>
      </c>
      <c r="G4" s="59"/>
      <c r="H4" s="27"/>
      <c r="I4" s="28">
        <f t="shared" ref="I4:I13" si="0">H4*G4</f>
        <v>0</v>
      </c>
      <c r="J4" s="336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38">
        <f t="shared" ref="F5:F13" si="1">E5*D5</f>
        <v>0</v>
      </c>
      <c r="G5" s="60"/>
      <c r="H5" s="29"/>
      <c r="I5" s="362">
        <f t="shared" si="0"/>
        <v>0</v>
      </c>
      <c r="J5" s="337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38">
        <f>E6*D6</f>
        <v>0</v>
      </c>
      <c r="G6" s="60"/>
      <c r="H6" s="29"/>
      <c r="I6" s="362">
        <f t="shared" si="0"/>
        <v>0</v>
      </c>
      <c r="J6" s="337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38">
        <f t="shared" si="1"/>
        <v>0</v>
      </c>
      <c r="G7" s="60"/>
      <c r="H7" s="29"/>
      <c r="I7" s="362">
        <f t="shared" si="0"/>
        <v>0</v>
      </c>
      <c r="J7" s="337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38">
        <f t="shared" si="1"/>
        <v>0</v>
      </c>
      <c r="G8" s="60"/>
      <c r="H8" s="29"/>
      <c r="I8" s="362">
        <f t="shared" si="0"/>
        <v>0</v>
      </c>
      <c r="J8" s="337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38">
        <f t="shared" si="1"/>
        <v>0</v>
      </c>
      <c r="G9" s="60"/>
      <c r="H9" s="29"/>
      <c r="I9" s="362">
        <f t="shared" si="0"/>
        <v>0</v>
      </c>
      <c r="J9" s="337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38">
        <f t="shared" si="1"/>
        <v>0</v>
      </c>
      <c r="G10" s="60"/>
      <c r="H10" s="29"/>
      <c r="I10" s="362">
        <f t="shared" si="0"/>
        <v>0</v>
      </c>
      <c r="J10" s="337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38">
        <f t="shared" si="1"/>
        <v>0</v>
      </c>
      <c r="G11" s="60"/>
      <c r="H11" s="29"/>
      <c r="I11" s="362">
        <f t="shared" si="0"/>
        <v>0</v>
      </c>
      <c r="J11" s="337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38">
        <f t="shared" si="1"/>
        <v>0</v>
      </c>
      <c r="G12" s="60"/>
      <c r="H12" s="29"/>
      <c r="I12" s="362">
        <f t="shared" si="0"/>
        <v>0</v>
      </c>
      <c r="J12" s="337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41">
        <f t="shared" si="1"/>
        <v>0</v>
      </c>
      <c r="G13" s="61"/>
      <c r="H13" s="31"/>
      <c r="I13" s="368">
        <f t="shared" si="0"/>
        <v>0</v>
      </c>
      <c r="J13" s="338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10">
        <f>SUM(F4:F13)</f>
        <v>0</v>
      </c>
      <c r="G14" s="17"/>
      <c r="H14" s="17"/>
      <c r="I14" s="327">
        <f>SUM(I4:I13)</f>
        <v>0</v>
      </c>
      <c r="J14" s="339" t="str">
        <f t="shared" si="2"/>
        <v xml:space="preserve"> </v>
      </c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7"/>
  <sheetViews>
    <sheetView zoomScaleNormal="100" workbookViewId="0">
      <selection activeCell="J4" sqref="J4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6.855468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59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71"/>
      <c r="E4" s="72"/>
      <c r="F4" s="73">
        <f t="shared" ref="F4:F13" si="0">E4*D4</f>
        <v>0</v>
      </c>
      <c r="G4" s="59"/>
      <c r="H4" s="27"/>
      <c r="I4" s="28">
        <f>H4*G4</f>
        <v>0</v>
      </c>
      <c r="J4" s="336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74"/>
      <c r="E5" s="42"/>
      <c r="F5" s="75">
        <f t="shared" si="0"/>
        <v>0</v>
      </c>
      <c r="G5" s="60"/>
      <c r="H5" s="29"/>
      <c r="I5" s="362">
        <f t="shared" ref="I5:I13" si="1">H5*G5</f>
        <v>0</v>
      </c>
      <c r="J5" s="337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74"/>
      <c r="E6" s="42"/>
      <c r="F6" s="75">
        <f t="shared" si="0"/>
        <v>0</v>
      </c>
      <c r="G6" s="60"/>
      <c r="H6" s="29"/>
      <c r="I6" s="362">
        <f t="shared" si="1"/>
        <v>0</v>
      </c>
      <c r="J6" s="337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74"/>
      <c r="E7" s="42"/>
      <c r="F7" s="75">
        <f t="shared" si="0"/>
        <v>0</v>
      </c>
      <c r="G7" s="60"/>
      <c r="H7" s="29"/>
      <c r="I7" s="362">
        <f t="shared" si="1"/>
        <v>0</v>
      </c>
      <c r="J7" s="337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74"/>
      <c r="E8" s="42"/>
      <c r="F8" s="75">
        <f t="shared" si="0"/>
        <v>0</v>
      </c>
      <c r="G8" s="60"/>
      <c r="H8" s="29"/>
      <c r="I8" s="362">
        <f t="shared" si="1"/>
        <v>0</v>
      </c>
      <c r="J8" s="337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74"/>
      <c r="E9" s="42"/>
      <c r="F9" s="75">
        <f t="shared" si="0"/>
        <v>0</v>
      </c>
      <c r="G9" s="60"/>
      <c r="H9" s="29"/>
      <c r="I9" s="362">
        <f t="shared" si="1"/>
        <v>0</v>
      </c>
      <c r="J9" s="337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74"/>
      <c r="E10" s="42"/>
      <c r="F10" s="75">
        <f t="shared" si="0"/>
        <v>0</v>
      </c>
      <c r="G10" s="60"/>
      <c r="H10" s="29"/>
      <c r="I10" s="362">
        <f t="shared" si="1"/>
        <v>0</v>
      </c>
      <c r="J10" s="337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74"/>
      <c r="E11" s="42"/>
      <c r="F11" s="75">
        <f t="shared" si="0"/>
        <v>0</v>
      </c>
      <c r="G11" s="60"/>
      <c r="H11" s="29"/>
      <c r="I11" s="362">
        <f t="shared" si="1"/>
        <v>0</v>
      </c>
      <c r="J11" s="337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74"/>
      <c r="E12" s="42"/>
      <c r="F12" s="75">
        <f t="shared" si="0"/>
        <v>0</v>
      </c>
      <c r="G12" s="60"/>
      <c r="H12" s="29"/>
      <c r="I12" s="362">
        <f t="shared" si="1"/>
        <v>0</v>
      </c>
      <c r="J12" s="337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76"/>
      <c r="E13" s="77"/>
      <c r="F13" s="78">
        <f t="shared" si="0"/>
        <v>0</v>
      </c>
      <c r="G13" s="61"/>
      <c r="H13" s="31"/>
      <c r="I13" s="368">
        <f t="shared" si="1"/>
        <v>0</v>
      </c>
      <c r="J13" s="338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251">
        <f>SUM(F4:F13)</f>
        <v>0</v>
      </c>
      <c r="G14" s="17"/>
      <c r="H14" s="17"/>
      <c r="I14" s="327">
        <f>SUM(I4:I13)</f>
        <v>0</v>
      </c>
      <c r="J14" s="339" t="str">
        <f t="shared" si="2"/>
        <v xml:space="preserve"> </v>
      </c>
    </row>
    <row r="17" spans="6:6" x14ac:dyDescent="0.25">
      <c r="F17" s="44"/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.25" right="0.25" top="0.7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J14"/>
  <sheetViews>
    <sheetView workbookViewId="0">
      <selection activeCell="J4" sqref="J4"/>
    </sheetView>
  </sheetViews>
  <sheetFormatPr defaultColWidth="9.140625" defaultRowHeight="15" x14ac:dyDescent="0.25"/>
  <cols>
    <col min="1" max="1" width="4.7109375" style="21" customWidth="1"/>
    <col min="2" max="2" width="28.7109375" style="21" customWidth="1"/>
    <col min="3" max="3" width="62.7109375" style="21" customWidth="1"/>
    <col min="4" max="10" width="12.7109375" style="21" customWidth="1"/>
    <col min="11" max="11" width="9.28515625" style="21" customWidth="1"/>
    <col min="12" max="12" width="17" style="21" customWidth="1"/>
    <col min="13" max="1024" width="9.28515625" style="21" customWidth="1"/>
    <col min="1025" max="16384" width="9.140625" style="20"/>
  </cols>
  <sheetData>
    <row r="1" spans="1:12" ht="28.5" customHeight="1" thickBot="1" x14ac:dyDescent="0.3">
      <c r="A1" s="428" t="s">
        <v>0</v>
      </c>
      <c r="B1" s="428" t="s">
        <v>3</v>
      </c>
      <c r="C1" s="428" t="s">
        <v>1</v>
      </c>
      <c r="D1" s="417" t="s">
        <v>60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428"/>
      <c r="B2" s="428"/>
      <c r="C2" s="428"/>
      <c r="D2" s="26" t="s">
        <v>18</v>
      </c>
      <c r="E2" s="26" t="s">
        <v>19</v>
      </c>
      <c r="F2" s="26" t="s">
        <v>24</v>
      </c>
      <c r="G2" s="26" t="s">
        <v>17</v>
      </c>
      <c r="H2" s="26" t="s">
        <v>19</v>
      </c>
      <c r="I2" s="26" t="s">
        <v>25</v>
      </c>
      <c r="J2" s="430" t="s">
        <v>16</v>
      </c>
      <c r="L2" s="321" t="s">
        <v>84</v>
      </c>
    </row>
    <row r="3" spans="1:12" ht="16.5" customHeight="1" thickBot="1" x14ac:dyDescent="0.3">
      <c r="A3" s="428"/>
      <c r="B3" s="428"/>
      <c r="C3" s="429"/>
      <c r="D3" s="420" t="s">
        <v>54</v>
      </c>
      <c r="E3" s="421"/>
      <c r="F3" s="422"/>
      <c r="G3" s="420" t="s">
        <v>55</v>
      </c>
      <c r="H3" s="421"/>
      <c r="I3" s="422"/>
      <c r="J3" s="430"/>
      <c r="L3" s="320"/>
    </row>
    <row r="4" spans="1:12" ht="30" customHeight="1" x14ac:dyDescent="0.25">
      <c r="A4" s="24">
        <v>1</v>
      </c>
      <c r="B4" s="431" t="s">
        <v>10</v>
      </c>
      <c r="C4" s="25" t="s">
        <v>2</v>
      </c>
      <c r="D4" s="71"/>
      <c r="E4" s="72"/>
      <c r="F4" s="73">
        <f t="shared" ref="F4:F13" si="0">E4*D4</f>
        <v>0</v>
      </c>
      <c r="G4" s="86"/>
      <c r="H4" s="82"/>
      <c r="I4" s="369"/>
      <c r="J4" s="336" t="str">
        <f>IFERROR((I4-F4)/F4," ")</f>
        <v xml:space="preserve"> </v>
      </c>
    </row>
    <row r="5" spans="1:12" ht="30" customHeight="1" x14ac:dyDescent="0.25">
      <c r="A5" s="22">
        <v>2</v>
      </c>
      <c r="B5" s="431"/>
      <c r="C5" s="23" t="s">
        <v>4</v>
      </c>
      <c r="D5" s="74"/>
      <c r="E5" s="42"/>
      <c r="F5" s="75">
        <f t="shared" si="0"/>
        <v>0</v>
      </c>
      <c r="G5" s="87"/>
      <c r="H5" s="43"/>
      <c r="I5" s="370"/>
      <c r="J5" s="337" t="str">
        <f t="shared" ref="J5:J14" si="1">IFERROR((I5-F5)/F5," ")</f>
        <v xml:space="preserve"> </v>
      </c>
    </row>
    <row r="6" spans="1:12" ht="30" customHeight="1" x14ac:dyDescent="0.25">
      <c r="A6" s="22">
        <v>3</v>
      </c>
      <c r="B6" s="431"/>
      <c r="C6" s="23" t="s">
        <v>5</v>
      </c>
      <c r="D6" s="74"/>
      <c r="E6" s="42"/>
      <c r="F6" s="75">
        <f t="shared" si="0"/>
        <v>0</v>
      </c>
      <c r="G6" s="87"/>
      <c r="H6" s="43"/>
      <c r="I6" s="370"/>
      <c r="J6" s="337" t="str">
        <f t="shared" si="1"/>
        <v xml:space="preserve"> </v>
      </c>
    </row>
    <row r="7" spans="1:12" ht="30" customHeight="1" x14ac:dyDescent="0.25">
      <c r="A7" s="22">
        <v>4</v>
      </c>
      <c r="B7" s="431"/>
      <c r="C7" s="23" t="s">
        <v>6</v>
      </c>
      <c r="D7" s="74"/>
      <c r="E7" s="42"/>
      <c r="F7" s="75">
        <f t="shared" si="0"/>
        <v>0</v>
      </c>
      <c r="G7" s="87"/>
      <c r="H7" s="43"/>
      <c r="I7" s="370"/>
      <c r="J7" s="337" t="str">
        <f t="shared" si="1"/>
        <v xml:space="preserve"> </v>
      </c>
    </row>
    <row r="8" spans="1:12" ht="30" customHeight="1" x14ac:dyDescent="0.25">
      <c r="A8" s="22">
        <v>5</v>
      </c>
      <c r="B8" s="423" t="s">
        <v>11</v>
      </c>
      <c r="C8" s="23" t="s">
        <v>7</v>
      </c>
      <c r="D8" s="74"/>
      <c r="E8" s="42"/>
      <c r="F8" s="75">
        <f t="shared" si="0"/>
        <v>0</v>
      </c>
      <c r="G8" s="87"/>
      <c r="H8" s="43"/>
      <c r="I8" s="370"/>
      <c r="J8" s="337" t="str">
        <f t="shared" si="1"/>
        <v xml:space="preserve"> </v>
      </c>
    </row>
    <row r="9" spans="1:12" ht="30" customHeight="1" x14ac:dyDescent="0.25">
      <c r="A9" s="22">
        <v>6</v>
      </c>
      <c r="B9" s="423"/>
      <c r="C9" s="23" t="s">
        <v>8</v>
      </c>
      <c r="D9" s="74"/>
      <c r="E9" s="42"/>
      <c r="F9" s="75">
        <f t="shared" si="0"/>
        <v>0</v>
      </c>
      <c r="G9" s="87"/>
      <c r="H9" s="43"/>
      <c r="I9" s="370"/>
      <c r="J9" s="337" t="str">
        <f t="shared" si="1"/>
        <v xml:space="preserve"> </v>
      </c>
    </row>
    <row r="10" spans="1:12" ht="30" customHeight="1" x14ac:dyDescent="0.25">
      <c r="A10" s="22">
        <v>7</v>
      </c>
      <c r="B10" s="423"/>
      <c r="C10" s="23" t="s">
        <v>9</v>
      </c>
      <c r="D10" s="74"/>
      <c r="E10" s="42"/>
      <c r="F10" s="75">
        <f t="shared" si="0"/>
        <v>0</v>
      </c>
      <c r="G10" s="87"/>
      <c r="H10" s="43"/>
      <c r="I10" s="370"/>
      <c r="J10" s="337" t="str">
        <f t="shared" si="1"/>
        <v xml:space="preserve"> </v>
      </c>
    </row>
    <row r="11" spans="1:12" ht="30" customHeight="1" x14ac:dyDescent="0.25">
      <c r="A11" s="22">
        <v>8</v>
      </c>
      <c r="B11" s="423" t="s">
        <v>12</v>
      </c>
      <c r="C11" s="23" t="s">
        <v>13</v>
      </c>
      <c r="D11" s="74"/>
      <c r="E11" s="42"/>
      <c r="F11" s="75">
        <f t="shared" si="0"/>
        <v>0</v>
      </c>
      <c r="G11" s="87"/>
      <c r="H11" s="43"/>
      <c r="I11" s="370"/>
      <c r="J11" s="337" t="str">
        <f t="shared" si="1"/>
        <v xml:space="preserve"> </v>
      </c>
    </row>
    <row r="12" spans="1:12" ht="30" customHeight="1" x14ac:dyDescent="0.25">
      <c r="A12" s="22">
        <v>9</v>
      </c>
      <c r="B12" s="423"/>
      <c r="C12" s="23" t="s">
        <v>14</v>
      </c>
      <c r="D12" s="74"/>
      <c r="E12" s="42"/>
      <c r="F12" s="75">
        <f t="shared" si="0"/>
        <v>0</v>
      </c>
      <c r="G12" s="87"/>
      <c r="H12" s="43"/>
      <c r="I12" s="370"/>
      <c r="J12" s="337" t="str">
        <f t="shared" si="1"/>
        <v xml:space="preserve"> </v>
      </c>
    </row>
    <row r="13" spans="1:12" ht="30" customHeight="1" thickBot="1" x14ac:dyDescent="0.3">
      <c r="A13" s="114">
        <v>10</v>
      </c>
      <c r="B13" s="424"/>
      <c r="C13" s="115" t="s">
        <v>15</v>
      </c>
      <c r="D13" s="76"/>
      <c r="E13" s="77"/>
      <c r="F13" s="78">
        <f t="shared" si="0"/>
        <v>0</v>
      </c>
      <c r="G13" s="88"/>
      <c r="H13" s="85"/>
      <c r="I13" s="371"/>
      <c r="J13" s="338" t="str">
        <f t="shared" si="1"/>
        <v xml:space="preserve"> </v>
      </c>
    </row>
    <row r="14" spans="1:12" ht="24" thickBot="1" x14ac:dyDescent="0.3">
      <c r="A14" s="425" t="s">
        <v>26</v>
      </c>
      <c r="B14" s="426"/>
      <c r="C14" s="427"/>
      <c r="D14" s="80"/>
      <c r="E14" s="81"/>
      <c r="F14" s="79">
        <f>SUM(F4:F13)</f>
        <v>0</v>
      </c>
      <c r="G14" s="83"/>
      <c r="H14" s="84"/>
      <c r="I14" s="372">
        <f>SUM(I4:I13)</f>
        <v>0</v>
      </c>
      <c r="J14" s="339" t="str">
        <f t="shared" si="1"/>
        <v xml:space="preserve"> </v>
      </c>
    </row>
  </sheetData>
  <mergeCells count="11">
    <mergeCell ref="D1:J1"/>
    <mergeCell ref="B11:B13"/>
    <mergeCell ref="A14:C14"/>
    <mergeCell ref="A1:A3"/>
    <mergeCell ref="B1:B3"/>
    <mergeCell ref="C1:C3"/>
    <mergeCell ref="J2:J3"/>
    <mergeCell ref="D3:F3"/>
    <mergeCell ref="G3:I3"/>
    <mergeCell ref="B4:B7"/>
    <mergeCell ref="B8:B10"/>
  </mergeCells>
  <pageMargins left="0" right="0" top="0.39409448818897641" bottom="0.39409448818897641" header="0" footer="0"/>
  <headerFooter>
    <oddHeader>&amp;C&amp;A</oddHeader>
    <oddFooter>&amp;CСтраница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4"/>
  <sheetViews>
    <sheetView workbookViewId="0">
      <selection activeCell="D1" sqref="D1:J1"/>
    </sheetView>
  </sheetViews>
  <sheetFormatPr defaultRowHeight="15" x14ac:dyDescent="0.25"/>
  <cols>
    <col min="1" max="1" width="4.7109375" customWidth="1"/>
    <col min="2" max="2" width="28.7109375" customWidth="1"/>
    <col min="3" max="3" width="62.7109375" customWidth="1"/>
    <col min="4" max="10" width="12.7109375" customWidth="1"/>
    <col min="12" max="12" width="15.85546875" customWidth="1"/>
  </cols>
  <sheetData>
    <row r="1" spans="1:12" ht="28.5" customHeight="1" thickBot="1" x14ac:dyDescent="0.3">
      <c r="A1" s="393" t="s">
        <v>0</v>
      </c>
      <c r="B1" s="396" t="s">
        <v>3</v>
      </c>
      <c r="C1" s="399" t="s">
        <v>1</v>
      </c>
      <c r="D1" s="417" t="s">
        <v>61</v>
      </c>
      <c r="E1" s="418"/>
      <c r="F1" s="418"/>
      <c r="G1" s="418"/>
      <c r="H1" s="418"/>
      <c r="I1" s="418"/>
      <c r="J1" s="419"/>
    </row>
    <row r="2" spans="1:12" ht="56.1" customHeight="1" thickBot="1" x14ac:dyDescent="0.3">
      <c r="A2" s="394"/>
      <c r="B2" s="397"/>
      <c r="C2" s="400"/>
      <c r="D2" s="12" t="s">
        <v>18</v>
      </c>
      <c r="E2" s="13" t="s">
        <v>19</v>
      </c>
      <c r="F2" s="13" t="s">
        <v>24</v>
      </c>
      <c r="G2" s="13" t="s">
        <v>17</v>
      </c>
      <c r="H2" s="13" t="s">
        <v>19</v>
      </c>
      <c r="I2" s="13" t="s">
        <v>25</v>
      </c>
      <c r="J2" s="406" t="s">
        <v>16</v>
      </c>
      <c r="L2" s="321" t="s">
        <v>84</v>
      </c>
    </row>
    <row r="3" spans="1:12" ht="16.5" customHeight="1" thickBot="1" x14ac:dyDescent="0.3">
      <c r="A3" s="395"/>
      <c r="B3" s="398"/>
      <c r="C3" s="401"/>
      <c r="D3" s="420" t="s">
        <v>54</v>
      </c>
      <c r="E3" s="421"/>
      <c r="F3" s="422"/>
      <c r="G3" s="420" t="s">
        <v>55</v>
      </c>
      <c r="H3" s="421"/>
      <c r="I3" s="422"/>
      <c r="J3" s="407"/>
      <c r="L3" s="320"/>
    </row>
    <row r="4" spans="1:12" ht="30" customHeight="1" x14ac:dyDescent="0.25">
      <c r="A4" s="7">
        <v>1</v>
      </c>
      <c r="B4" s="386" t="s">
        <v>10</v>
      </c>
      <c r="C4" s="14" t="s">
        <v>2</v>
      </c>
      <c r="D4" s="33"/>
      <c r="E4" s="34"/>
      <c r="F4" s="35">
        <f t="shared" ref="F4:F13" si="0">E4*D4</f>
        <v>0</v>
      </c>
      <c r="G4" s="33"/>
      <c r="H4" s="34"/>
      <c r="I4" s="35">
        <f t="shared" ref="I4:I13" si="1">H4*G4</f>
        <v>0</v>
      </c>
      <c r="J4" s="322" t="str">
        <f>IFERROR((I4-F4)/F4," ")</f>
        <v xml:space="preserve"> </v>
      </c>
    </row>
    <row r="5" spans="1:12" ht="30" customHeight="1" x14ac:dyDescent="0.25">
      <c r="A5" s="3">
        <v>2</v>
      </c>
      <c r="B5" s="387"/>
      <c r="C5" s="2" t="s">
        <v>4</v>
      </c>
      <c r="D5" s="36"/>
      <c r="E5" s="37"/>
      <c r="F5" s="38">
        <f t="shared" si="0"/>
        <v>0</v>
      </c>
      <c r="G5" s="36"/>
      <c r="H5" s="37"/>
      <c r="I5" s="38">
        <f t="shared" si="1"/>
        <v>0</v>
      </c>
      <c r="J5" s="328" t="str">
        <f t="shared" ref="J5:J14" si="2">IFERROR((I5-F5)/F5," ")</f>
        <v xml:space="preserve"> </v>
      </c>
    </row>
    <row r="6" spans="1:12" ht="30" customHeight="1" x14ac:dyDescent="0.25">
      <c r="A6" s="3">
        <v>3</v>
      </c>
      <c r="B6" s="387"/>
      <c r="C6" s="2" t="s">
        <v>5</v>
      </c>
      <c r="D6" s="36"/>
      <c r="E6" s="37"/>
      <c r="F6" s="38">
        <f t="shared" si="0"/>
        <v>0</v>
      </c>
      <c r="G6" s="36"/>
      <c r="H6" s="37"/>
      <c r="I6" s="38">
        <f t="shared" si="1"/>
        <v>0</v>
      </c>
      <c r="J6" s="328" t="str">
        <f t="shared" si="2"/>
        <v xml:space="preserve"> </v>
      </c>
    </row>
    <row r="7" spans="1:12" ht="30" customHeight="1" x14ac:dyDescent="0.25">
      <c r="A7" s="3">
        <v>4</v>
      </c>
      <c r="B7" s="387"/>
      <c r="C7" s="2" t="s">
        <v>6</v>
      </c>
      <c r="D7" s="36"/>
      <c r="E7" s="37"/>
      <c r="F7" s="38">
        <f t="shared" si="0"/>
        <v>0</v>
      </c>
      <c r="G7" s="36"/>
      <c r="H7" s="37"/>
      <c r="I7" s="38">
        <f t="shared" si="1"/>
        <v>0</v>
      </c>
      <c r="J7" s="328" t="str">
        <f t="shared" si="2"/>
        <v xml:space="preserve"> </v>
      </c>
    </row>
    <row r="8" spans="1:12" ht="30" customHeight="1" x14ac:dyDescent="0.25">
      <c r="A8" s="3">
        <v>5</v>
      </c>
      <c r="B8" s="388" t="s">
        <v>11</v>
      </c>
      <c r="C8" s="2" t="s">
        <v>7</v>
      </c>
      <c r="D8" s="36"/>
      <c r="E8" s="37"/>
      <c r="F8" s="38">
        <f t="shared" si="0"/>
        <v>0</v>
      </c>
      <c r="G8" s="36"/>
      <c r="H8" s="37"/>
      <c r="I8" s="38">
        <f t="shared" si="1"/>
        <v>0</v>
      </c>
      <c r="J8" s="328" t="str">
        <f t="shared" si="2"/>
        <v xml:space="preserve"> </v>
      </c>
    </row>
    <row r="9" spans="1:12" ht="30" customHeight="1" x14ac:dyDescent="0.25">
      <c r="A9" s="3">
        <v>6</v>
      </c>
      <c r="B9" s="388"/>
      <c r="C9" s="2" t="s">
        <v>8</v>
      </c>
      <c r="D9" s="36"/>
      <c r="E9" s="37"/>
      <c r="F9" s="38">
        <f t="shared" si="0"/>
        <v>0</v>
      </c>
      <c r="G9" s="36"/>
      <c r="H9" s="37"/>
      <c r="I9" s="38">
        <f t="shared" si="1"/>
        <v>0</v>
      </c>
      <c r="J9" s="328" t="str">
        <f t="shared" si="2"/>
        <v xml:space="preserve"> </v>
      </c>
    </row>
    <row r="10" spans="1:12" ht="30" customHeight="1" x14ac:dyDescent="0.25">
      <c r="A10" s="3">
        <v>7</v>
      </c>
      <c r="B10" s="388"/>
      <c r="C10" s="2" t="s">
        <v>9</v>
      </c>
      <c r="D10" s="36"/>
      <c r="E10" s="37"/>
      <c r="F10" s="38">
        <f t="shared" si="0"/>
        <v>0</v>
      </c>
      <c r="G10" s="36"/>
      <c r="H10" s="37"/>
      <c r="I10" s="38">
        <f t="shared" si="1"/>
        <v>0</v>
      </c>
      <c r="J10" s="328" t="str">
        <f t="shared" si="2"/>
        <v xml:space="preserve"> </v>
      </c>
    </row>
    <row r="11" spans="1:12" ht="30" customHeight="1" x14ac:dyDescent="0.25">
      <c r="A11" s="3">
        <v>8</v>
      </c>
      <c r="B11" s="388" t="s">
        <v>12</v>
      </c>
      <c r="C11" s="2" t="s">
        <v>13</v>
      </c>
      <c r="D11" s="36"/>
      <c r="E11" s="37"/>
      <c r="F11" s="38">
        <f t="shared" si="0"/>
        <v>0</v>
      </c>
      <c r="G11" s="36"/>
      <c r="H11" s="37"/>
      <c r="I11" s="38">
        <f t="shared" si="1"/>
        <v>0</v>
      </c>
      <c r="J11" s="328" t="str">
        <f t="shared" si="2"/>
        <v xml:space="preserve"> </v>
      </c>
    </row>
    <row r="12" spans="1:12" ht="30" customHeight="1" x14ac:dyDescent="0.25">
      <c r="A12" s="3">
        <v>9</v>
      </c>
      <c r="B12" s="388"/>
      <c r="C12" s="2" t="s">
        <v>14</v>
      </c>
      <c r="D12" s="36"/>
      <c r="E12" s="37"/>
      <c r="F12" s="38">
        <f t="shared" si="0"/>
        <v>0</v>
      </c>
      <c r="G12" s="36"/>
      <c r="H12" s="37"/>
      <c r="I12" s="38">
        <f t="shared" si="1"/>
        <v>0</v>
      </c>
      <c r="J12" s="328" t="str">
        <f t="shared" si="2"/>
        <v xml:space="preserve"> </v>
      </c>
    </row>
    <row r="13" spans="1:12" ht="30" customHeight="1" thickBot="1" x14ac:dyDescent="0.3">
      <c r="A13" s="5">
        <v>10</v>
      </c>
      <c r="B13" s="389"/>
      <c r="C13" s="15" t="s">
        <v>15</v>
      </c>
      <c r="D13" s="39"/>
      <c r="E13" s="40"/>
      <c r="F13" s="41">
        <f t="shared" si="0"/>
        <v>0</v>
      </c>
      <c r="G13" s="39"/>
      <c r="H13" s="40"/>
      <c r="I13" s="41">
        <f t="shared" si="1"/>
        <v>0</v>
      </c>
      <c r="J13" s="330" t="str">
        <f t="shared" si="2"/>
        <v xml:space="preserve"> </v>
      </c>
    </row>
    <row r="14" spans="1:12" ht="24" thickBot="1" x14ac:dyDescent="0.3">
      <c r="A14" s="390" t="s">
        <v>26</v>
      </c>
      <c r="B14" s="391"/>
      <c r="C14" s="392"/>
      <c r="D14" s="9"/>
      <c r="E14" s="9"/>
      <c r="F14" s="10">
        <f>SUM(F4:F13)</f>
        <v>0</v>
      </c>
      <c r="G14" s="17"/>
      <c r="H14" s="17"/>
      <c r="I14" s="327">
        <f>SUM(I4:I13)</f>
        <v>0</v>
      </c>
      <c r="J14" s="323" t="str">
        <f t="shared" si="2"/>
        <v xml:space="preserve"> </v>
      </c>
    </row>
  </sheetData>
  <mergeCells count="11">
    <mergeCell ref="A14:C14"/>
    <mergeCell ref="D3:F3"/>
    <mergeCell ref="A1:A3"/>
    <mergeCell ref="B1:B3"/>
    <mergeCell ref="C1:C3"/>
    <mergeCell ref="D1:J1"/>
    <mergeCell ref="J2:J3"/>
    <mergeCell ref="G3:I3"/>
    <mergeCell ref="B4:B7"/>
    <mergeCell ref="B8:B10"/>
    <mergeCell ref="B11:B13"/>
  </mergeCells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33</vt:i4>
      </vt:variant>
    </vt:vector>
  </HeadingPairs>
  <TitlesOfParts>
    <vt:vector size="33" baseType="lpstr">
      <vt:lpstr>сводный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LisaAlisa</dc:creator>
  <cp:lastModifiedBy>Anna</cp:lastModifiedBy>
  <cp:lastPrinted>2024-02-02T15:03:29Z</cp:lastPrinted>
  <dcterms:created xsi:type="dcterms:W3CDTF">2024-01-18T16:28:15Z</dcterms:created>
  <dcterms:modified xsi:type="dcterms:W3CDTF">2024-02-27T15:10:07Z</dcterms:modified>
</cp:coreProperties>
</file>